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 userName="Rodney Smith" algorithmName="SHA-512" hashValue="av690gRJV9Oxa/DmK+asvQxnBSl8LOVcu9DyEmQnv6d5JwQTidsNeNg8s5e/gjdnDNd+7DVT8oR8IB2hzWtgPQ==" saltValue="6XtReFySPezB62trXPnPDQ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dney.smith\Downloads\"/>
    </mc:Choice>
  </mc:AlternateContent>
  <xr:revisionPtr revIDLastSave="0" documentId="13_ncr:10001_{9714F8B3-8E22-4735-B25D-CE65B1807423}" xr6:coauthVersionLast="47" xr6:coauthVersionMax="47" xr10:uidLastSave="{00000000-0000-0000-0000-000000000000}"/>
  <bookViews>
    <workbookView xWindow="28770" yWindow="0" windowWidth="14520" windowHeight="15480" xr2:uid="{49FBC25D-E940-4360-A9FB-925905CDB377}"/>
  </bookViews>
  <sheets>
    <sheet name="12 Month BUSINESS" sheetId="1" r:id="rId1"/>
    <sheet name="24 Month BUSINESS" sheetId="2" r:id="rId2"/>
    <sheet name="12 Month Personal" sheetId="3" r:id="rId3"/>
    <sheet name="24 Month Personal" sheetId="4" r:id="rId4"/>
  </sheets>
  <definedNames>
    <definedName name="_xlnm.Print_Area" localSheetId="0">'12 Month BUSINESS'!$A$1:$H$34</definedName>
    <definedName name="_xlnm.Print_Area" localSheetId="2">'12 Month Personal'!$A$1:$G$28</definedName>
    <definedName name="_xlnm.Print_Area" localSheetId="1">'24 Month BUSINESS'!$A$1:$G$45</definedName>
    <definedName name="_xlnm.Print_Area" localSheetId="3">'24 Month Personal'!$A$1:$G$40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G33" i="4"/>
  <c r="F32" i="4"/>
  <c r="F31" i="4"/>
  <c r="F30" i="4"/>
  <c r="F29" i="4"/>
  <c r="F28" i="4"/>
  <c r="F27" i="4"/>
  <c r="F26" i="4"/>
  <c r="F25" i="4"/>
  <c r="F24" i="4"/>
  <c r="F23" i="4"/>
  <c r="F22" i="4"/>
  <c r="F21" i="4"/>
  <c r="G20" i="4"/>
  <c r="F19" i="4"/>
  <c r="F18" i="4"/>
  <c r="F17" i="4"/>
  <c r="F16" i="4"/>
  <c r="F15" i="4"/>
  <c r="F14" i="4"/>
  <c r="F13" i="4"/>
  <c r="F12" i="4"/>
  <c r="F11" i="4"/>
  <c r="F10" i="4"/>
  <c r="F9" i="4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F8" i="4"/>
  <c r="C34" i="4" l="1"/>
  <c r="F33" i="4"/>
  <c r="D35" i="4" s="1"/>
  <c r="F20" i="4"/>
  <c r="F35" i="4" l="1"/>
  <c r="B35" i="4"/>
  <c r="C38" i="4" s="1"/>
  <c r="E37" i="4" l="1"/>
  <c r="A36" i="4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D21" i="1"/>
  <c r="F23" i="2"/>
  <c r="F24" i="2"/>
  <c r="F25" i="2"/>
  <c r="F26" i="2"/>
  <c r="F27" i="2"/>
  <c r="F28" i="2"/>
  <c r="F29" i="2"/>
  <c r="F30" i="2"/>
  <c r="F31" i="2"/>
  <c r="F32" i="2"/>
  <c r="F22" i="2"/>
  <c r="F21" i="2"/>
  <c r="F16" i="2"/>
  <c r="F9" i="2"/>
  <c r="F10" i="2"/>
  <c r="F11" i="2"/>
  <c r="F12" i="2"/>
  <c r="F13" i="2"/>
  <c r="F14" i="2"/>
  <c r="F15" i="2"/>
  <c r="F17" i="2"/>
  <c r="F18" i="2"/>
  <c r="F19" i="2"/>
  <c r="F8" i="2"/>
  <c r="F8" i="1"/>
  <c r="B9" i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G33" i="2" l="1"/>
  <c r="C34" i="2" s="1"/>
  <c r="F33" i="2"/>
  <c r="F20" i="2"/>
  <c r="B35" i="2" s="1"/>
  <c r="F35" i="2" l="1"/>
  <c r="D35" i="2"/>
  <c r="C37" i="2" s="1"/>
  <c r="G20" i="2"/>
  <c r="G20" i="3"/>
  <c r="D21" i="3" s="1"/>
  <c r="F19" i="3"/>
  <c r="F18" i="3"/>
  <c r="F17" i="3"/>
  <c r="F16" i="3"/>
  <c r="F15" i="3"/>
  <c r="F14" i="3"/>
  <c r="F13" i="3"/>
  <c r="F12" i="3"/>
  <c r="F11" i="3"/>
  <c r="F10" i="3"/>
  <c r="F9" i="3"/>
  <c r="F8" i="3"/>
  <c r="G20" i="1"/>
  <c r="F19" i="1"/>
  <c r="F18" i="1"/>
  <c r="F17" i="1"/>
  <c r="F16" i="1"/>
  <c r="F15" i="1"/>
  <c r="F14" i="1"/>
  <c r="F13" i="1"/>
  <c r="F12" i="1"/>
  <c r="F11" i="1"/>
  <c r="F10" i="1"/>
  <c r="F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D22" i="3" l="1"/>
  <c r="B22" i="3"/>
  <c r="D37" i="2"/>
  <c r="D43" i="2"/>
  <c r="F43" i="2" s="1"/>
  <c r="A36" i="2"/>
  <c r="F40" i="2"/>
  <c r="D22" i="1"/>
  <c r="B22" i="1"/>
  <c r="F20" i="3"/>
  <c r="C24" i="3" s="1"/>
  <c r="C26" i="3" s="1"/>
  <c r="F20" i="1"/>
  <c r="A23" i="1" l="1"/>
  <c r="A23" i="3"/>
  <c r="D24" i="1"/>
  <c r="D30" i="1"/>
  <c r="F30" i="1" s="1"/>
  <c r="D27" i="1"/>
  <c r="F27" i="1" s="1"/>
</calcChain>
</file>

<file path=xl/sharedStrings.xml><?xml version="1.0" encoding="utf-8"?>
<sst xmlns="http://schemas.openxmlformats.org/spreadsheetml/2006/main" count="82" uniqueCount="31">
  <si>
    <t>12 Month BUSINESS Bank Statement Calculator</t>
  </si>
  <si>
    <t>Comments:</t>
  </si>
  <si>
    <t>Begin with Most Recent Month</t>
  </si>
  <si>
    <t>Statement      End Date (MM/DD/YY)</t>
  </si>
  <si>
    <t>Total Deposits</t>
  </si>
  <si>
    <t>Total Eligible Deposits</t>
  </si>
  <si>
    <t>NSF / OD</t>
  </si>
  <si>
    <t>Most Recent 12 months TOTAL Eligible Deposits</t>
  </si>
  <si>
    <t>Option 1 - Default Expense Factor</t>
  </si>
  <si>
    <t>Expense Factor</t>
  </si>
  <si>
    <t>Net Annual 
Qualifying Income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</si>
  <si>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</si>
  <si>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 Month BUSINESS Bank Statement Calculator</t>
  </si>
  <si>
    <t>Prior 12 months TOTAL Eligible Deposits</t>
  </si>
  <si>
    <t xml:space="preserve">All information contained herein is proprietary and shall be kept confidential.
For Internal Distribution Only
 © 2025 EPM NMLS #21116 </t>
  </si>
  <si>
    <t>12 Month PERSONAL Bank Statement Calculator</t>
  </si>
  <si>
    <t>Qualifying Income</t>
  </si>
  <si>
    <t>24 Month PERSONAL Bank Statement Calculator</t>
  </si>
  <si>
    <t xml:space="preserve">Most Recent 12 months TOTAL Eligible Deposits </t>
  </si>
  <si>
    <t>Ownership Percentage</t>
  </si>
  <si>
    <r>
      <t>Option 2 - Actual Expense Factor 
(</t>
    </r>
    <r>
      <rPr>
        <b/>
        <u/>
        <sz val="10"/>
        <rFont val="Arial Narrow"/>
        <family val="2"/>
      </rPr>
      <t>Must have CPA/Licensed Preparer Business Expense Letter</t>
    </r>
    <r>
      <rPr>
        <b/>
        <sz val="10"/>
        <rFont val="Arial Narrow"/>
        <family val="2"/>
      </rPr>
      <t>)</t>
    </r>
  </si>
  <si>
    <t>Most Recent
6 Months</t>
  </si>
  <si>
    <t>Prior
6 Months</t>
  </si>
  <si>
    <t>12 Months Average</t>
  </si>
  <si>
    <t>Most Recent
12 Months</t>
  </si>
  <si>
    <t>Prior
12 Months</t>
  </si>
  <si>
    <t>24 Months TOTAL</t>
  </si>
  <si>
    <t>NOTE: Qualifying income is the lesser of the 12 or 24 months Average</t>
  </si>
  <si>
    <r>
      <rPr>
        <b/>
        <u/>
        <sz val="10"/>
        <color theme="0"/>
        <rFont val="Arial Narrow"/>
        <family val="2"/>
      </rPr>
      <t>DEDUCT 
Ineligible Deposits</t>
    </r>
    <r>
      <rPr>
        <b/>
        <sz val="10"/>
        <color theme="0"/>
        <rFont val="Arial Narrow"/>
        <family val="2"/>
      </rPr>
      <t xml:space="preserve">
Transfers from other accounts</t>
    </r>
  </si>
  <si>
    <r>
      <rPr>
        <b/>
        <u/>
        <sz val="10"/>
        <color theme="0"/>
        <rFont val="Arial Narrow"/>
        <family val="2"/>
      </rPr>
      <t>DEDUCT 
Ineligible Deposits</t>
    </r>
    <r>
      <rPr>
        <b/>
        <sz val="10"/>
        <color theme="0"/>
        <rFont val="Arial Narrow"/>
        <family val="2"/>
      </rPr>
      <t xml:space="preserve">
Transfers from other
Personal Accounts</t>
    </r>
  </si>
  <si>
    <r>
      <rPr>
        <b/>
        <u/>
        <sz val="10"/>
        <color theme="0"/>
        <rFont val="Arial Narrow"/>
        <family val="2"/>
      </rPr>
      <t xml:space="preserve">DEDUCT 
Ineligible Deposits </t>
    </r>
    <r>
      <rPr>
        <b/>
        <sz val="10"/>
        <color theme="0"/>
        <rFont val="Arial Narrow"/>
        <family val="2"/>
      </rPr>
      <t xml:space="preserve">
</t>
    </r>
    <r>
      <rPr>
        <b/>
        <sz val="9"/>
        <color theme="0"/>
        <rFont val="Arial Narrow"/>
        <family val="2"/>
      </rPr>
      <t>(W2 or Rental Income, Returns/Refunds,etc)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</si>
</sst>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yy"/>
    <numFmt numFmtId="165" formatCode="&quot;$&quot;#,##0.00"/>
    <numFmt numFmtId="166" formatCode="_([$$-409]* #,##0.00_);_([$$-409]* \(#,##0.00\);_([$$-409]* &quot;-&quot;??_);_(@_)"/>
    <numFmt numFmtId="167" formatCode="[Red]_(&quot;$&quot;* \(#,##0.00\)_);_(&quot;$&quot;* \(#,##0.00\);_(&quot;$&quot;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9"/>
      <name val="Calibri"/>
      <family val="2"/>
    </font>
    <font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0.5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u/>
      <sz val="10"/>
      <name val="Arial Narrow"/>
      <family val="2"/>
    </font>
    <font>
      <b/>
      <sz val="9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0.5"/>
      <color rgb="FFFF0000"/>
      <name val="Arial Narrow"/>
      <family val="2"/>
    </font>
    <font>
      <b/>
      <sz val="10.5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1D3A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890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E5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2" borderId="1" xfId="0" applyFont="1" applyFill="1" applyBorder="1" applyAlignment="1" applyProtection="1">
      <alignment vertical="center" wrapText="1"/>
      <protection hidden="1"/>
    </xf>
    <xf numFmtId="164" fontId="8" fillId="5" borderId="5" xfId="0" applyNumberFormat="1" applyFont="1" applyFill="1" applyBorder="1" applyAlignment="1" applyProtection="1">
      <alignment horizontal="center" vertical="center"/>
      <protection locked="0"/>
    </xf>
    <xf numFmtId="44" fontId="8" fillId="5" borderId="5" xfId="1" applyFont="1" applyFill="1" applyBorder="1" applyAlignment="1" applyProtection="1">
      <alignment horizontal="center" vertical="center"/>
      <protection locked="0"/>
    </xf>
    <xf numFmtId="44" fontId="8" fillId="7" borderId="5" xfId="0" applyNumberFormat="1" applyFont="1" applyFill="1" applyBorder="1" applyAlignment="1" applyProtection="1">
      <alignment horizontal="center" vertical="top"/>
      <protection hidden="1"/>
    </xf>
    <xf numFmtId="164" fontId="8" fillId="7" borderId="5" xfId="0" applyNumberFormat="1" applyFont="1" applyFill="1" applyBorder="1" applyAlignment="1" applyProtection="1">
      <alignment horizontal="center" vertical="center"/>
      <protection hidden="1"/>
    </xf>
    <xf numFmtId="164" fontId="8" fillId="7" borderId="6" xfId="0" applyNumberFormat="1" applyFont="1" applyFill="1" applyBorder="1" applyAlignment="1" applyProtection="1">
      <alignment horizontal="center" vertical="center"/>
      <protection hidden="1"/>
    </xf>
    <xf numFmtId="44" fontId="8" fillId="7" borderId="6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Protection="1">
      <protection hidden="1"/>
    </xf>
    <xf numFmtId="0" fontId="0" fillId="8" borderId="0" xfId="0" applyFill="1" applyProtection="1">
      <protection hidden="1"/>
    </xf>
    <xf numFmtId="0" fontId="6" fillId="8" borderId="0" xfId="0" applyFont="1" applyFill="1" applyProtection="1">
      <protection hidden="1"/>
    </xf>
    <xf numFmtId="0" fontId="0" fillId="8" borderId="9" xfId="0" applyFill="1" applyBorder="1" applyProtection="1">
      <protection hidden="1"/>
    </xf>
    <xf numFmtId="0" fontId="6" fillId="8" borderId="0" xfId="0" applyFont="1" applyFill="1"/>
    <xf numFmtId="0" fontId="3" fillId="2" borderId="10" xfId="0" applyFont="1" applyFill="1" applyBorder="1" applyAlignment="1" applyProtection="1">
      <alignment vertical="center" wrapText="1"/>
      <protection hidden="1"/>
    </xf>
    <xf numFmtId="0" fontId="3" fillId="2" borderId="11" xfId="0" applyFont="1" applyFill="1" applyBorder="1" applyAlignment="1" applyProtection="1">
      <alignment vertical="center" wrapText="1"/>
      <protection hidden="1"/>
    </xf>
    <xf numFmtId="0" fontId="3" fillId="2" borderId="13" xfId="0" applyFont="1" applyFill="1" applyBorder="1" applyAlignment="1" applyProtection="1">
      <alignment vertical="center" wrapText="1"/>
      <protection hidden="1"/>
    </xf>
    <xf numFmtId="0" fontId="3" fillId="2" borderId="15" xfId="0" applyFont="1" applyFill="1" applyBorder="1" applyAlignment="1" applyProtection="1">
      <alignment vertical="center" wrapText="1"/>
      <protection hidden="1"/>
    </xf>
    <xf numFmtId="0" fontId="6" fillId="3" borderId="18" xfId="0" applyFont="1" applyFill="1" applyBorder="1" applyAlignment="1" applyProtection="1">
      <alignment horizontal="center" vertical="top"/>
      <protection hidden="1"/>
    </xf>
    <xf numFmtId="0" fontId="8" fillId="5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 vertical="top"/>
      <protection hidden="1"/>
    </xf>
    <xf numFmtId="0" fontId="8" fillId="5" borderId="21" xfId="0" applyFont="1" applyFill="1" applyBorder="1" applyAlignment="1" applyProtection="1">
      <alignment horizontal="center"/>
      <protection locked="0"/>
    </xf>
    <xf numFmtId="0" fontId="0" fillId="8" borderId="13" xfId="0" applyFill="1" applyBorder="1" applyProtection="1">
      <protection hidden="1"/>
    </xf>
    <xf numFmtId="0" fontId="0" fillId="8" borderId="14" xfId="0" applyFill="1" applyBorder="1" applyProtection="1">
      <protection hidden="1"/>
    </xf>
    <xf numFmtId="0" fontId="6" fillId="8" borderId="14" xfId="0" applyFont="1" applyFill="1" applyBorder="1" applyProtection="1">
      <protection hidden="1"/>
    </xf>
    <xf numFmtId="0" fontId="2" fillId="8" borderId="14" xfId="0" applyFont="1" applyFill="1" applyBorder="1" applyAlignment="1" applyProtection="1">
      <alignment horizontal="center" vertical="center"/>
      <protection hidden="1"/>
    </xf>
    <xf numFmtId="0" fontId="0" fillId="8" borderId="24" xfId="0" applyFill="1" applyBorder="1" applyProtection="1">
      <protection hidden="1"/>
    </xf>
    <xf numFmtId="0" fontId="0" fillId="8" borderId="25" xfId="0" applyFill="1" applyBorder="1" applyProtection="1">
      <protection hidden="1"/>
    </xf>
    <xf numFmtId="44" fontId="8" fillId="5" borderId="5" xfId="1" applyFont="1" applyFill="1" applyBorder="1" applyAlignment="1" applyProtection="1">
      <alignment horizontal="center" vertical="center"/>
      <protection hidden="1"/>
    </xf>
    <xf numFmtId="0" fontId="6" fillId="8" borderId="0" xfId="0" applyFont="1" applyFill="1" applyAlignment="1" applyProtection="1">
      <alignment vertical="top" wrapText="1"/>
      <protection hidden="1"/>
    </xf>
    <xf numFmtId="0" fontId="9" fillId="8" borderId="0" xfId="0" applyFont="1" applyFill="1" applyAlignment="1" applyProtection="1">
      <alignment horizontal="center" wrapText="1"/>
      <protection hidden="1"/>
    </xf>
    <xf numFmtId="0" fontId="6" fillId="8" borderId="0" xfId="0" applyFont="1" applyFill="1" applyAlignment="1" applyProtection="1">
      <alignment horizontal="center" vertical="center"/>
      <protection hidden="1"/>
    </xf>
    <xf numFmtId="0" fontId="6" fillId="8" borderId="0" xfId="0" applyFont="1" applyFill="1" applyAlignment="1" applyProtection="1">
      <alignment horizontal="left"/>
      <protection hidden="1"/>
    </xf>
    <xf numFmtId="164" fontId="8" fillId="5" borderId="5" xfId="0" applyNumberFormat="1" applyFont="1" applyFill="1" applyBorder="1" applyAlignment="1" applyProtection="1">
      <alignment horizontal="center" vertical="center"/>
      <protection hidden="1"/>
    </xf>
    <xf numFmtId="0" fontId="1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top"/>
    </xf>
    <xf numFmtId="0" fontId="6" fillId="8" borderId="0" xfId="0" applyFont="1" applyFill="1" applyAlignment="1">
      <alignment vertical="top" wrapText="1"/>
    </xf>
    <xf numFmtId="0" fontId="9" fillId="8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 vertical="center"/>
    </xf>
    <xf numFmtId="0" fontId="15" fillId="8" borderId="0" xfId="0" applyFont="1" applyFill="1" applyAlignment="1" applyProtection="1">
      <alignment vertical="center" wrapText="1"/>
      <protection hidden="1"/>
    </xf>
    <xf numFmtId="0" fontId="6" fillId="8" borderId="13" xfId="0" applyFont="1" applyFill="1" applyBorder="1"/>
    <xf numFmtId="0" fontId="6" fillId="8" borderId="14" xfId="0" applyFont="1" applyFill="1" applyBorder="1"/>
    <xf numFmtId="44" fontId="6" fillId="8" borderId="0" xfId="1" applyFont="1" applyFill="1" applyBorder="1" applyAlignment="1" applyProtection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44" fontId="10" fillId="8" borderId="0" xfId="1" applyFont="1" applyFill="1" applyBorder="1" applyProtection="1"/>
    <xf numFmtId="166" fontId="8" fillId="7" borderId="5" xfId="0" applyNumberFormat="1" applyFont="1" applyFill="1" applyBorder="1" applyAlignment="1">
      <alignment horizontal="left"/>
    </xf>
    <xf numFmtId="44" fontId="6" fillId="7" borderId="5" xfId="1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vertical="center" wrapText="1"/>
      <protection hidden="1"/>
    </xf>
    <xf numFmtId="0" fontId="16" fillId="2" borderId="11" xfId="0" applyFont="1" applyFill="1" applyBorder="1" applyAlignment="1" applyProtection="1">
      <alignment vertical="center" wrapText="1"/>
      <protection hidden="1"/>
    </xf>
    <xf numFmtId="0" fontId="16" fillId="2" borderId="13" xfId="0" applyFont="1" applyFill="1" applyBorder="1" applyAlignment="1" applyProtection="1">
      <alignment vertical="center" wrapText="1"/>
      <protection hidden="1"/>
    </xf>
    <xf numFmtId="0" fontId="16" fillId="2" borderId="15" xfId="0" applyFont="1" applyFill="1" applyBorder="1" applyAlignment="1" applyProtection="1">
      <alignment vertical="center" wrapText="1"/>
      <protection hidden="1"/>
    </xf>
    <xf numFmtId="0" fontId="16" fillId="2" borderId="1" xfId="0" applyFont="1" applyFill="1" applyBorder="1" applyAlignment="1" applyProtection="1">
      <alignment vertical="center" wrapText="1"/>
      <protection hidden="1"/>
    </xf>
    <xf numFmtId="0" fontId="8" fillId="3" borderId="18" xfId="0" applyFont="1" applyFill="1" applyBorder="1" applyAlignment="1" applyProtection="1">
      <alignment horizontal="center" vertical="top"/>
      <protection hidden="1"/>
    </xf>
    <xf numFmtId="0" fontId="6" fillId="8" borderId="13" xfId="0" applyFont="1" applyFill="1" applyBorder="1" applyProtection="1">
      <protection hidden="1"/>
    </xf>
    <xf numFmtId="165" fontId="8" fillId="7" borderId="7" xfId="1" applyNumberFormat="1" applyFont="1" applyFill="1" applyBorder="1" applyAlignment="1" applyProtection="1">
      <alignment horizontal="center" vertical="center"/>
      <protection hidden="1"/>
    </xf>
    <xf numFmtId="0" fontId="19" fillId="8" borderId="13" xfId="0" applyFont="1" applyFill="1" applyBorder="1" applyAlignment="1" applyProtection="1">
      <alignment horizontal="center" vertical="center" wrapText="1"/>
      <protection hidden="1"/>
    </xf>
    <xf numFmtId="44" fontId="18" fillId="8" borderId="0" xfId="1" applyFont="1" applyFill="1" applyBorder="1" applyAlignment="1" applyProtection="1">
      <alignment horizontal="center" vertical="center"/>
      <protection hidden="1"/>
    </xf>
    <xf numFmtId="9" fontId="17" fillId="7" borderId="5" xfId="2" quotePrefix="1" applyFont="1" applyFill="1" applyBorder="1" applyAlignment="1" applyProtection="1">
      <alignment horizontal="center" vertical="center" wrapText="1"/>
      <protection hidden="1"/>
    </xf>
    <xf numFmtId="0" fontId="18" fillId="8" borderId="13" xfId="0" applyFont="1" applyFill="1" applyBorder="1" applyProtection="1">
      <protection hidden="1"/>
    </xf>
    <xf numFmtId="9" fontId="17" fillId="5" borderId="5" xfId="2" applyFont="1" applyFill="1" applyBorder="1" applyAlignment="1" applyProtection="1">
      <alignment horizontal="center" vertical="center"/>
      <protection locked="0"/>
    </xf>
    <xf numFmtId="165" fontId="8" fillId="7" borderId="5" xfId="0" applyNumberFormat="1" applyFont="1" applyFill="1" applyBorder="1" applyAlignment="1" applyProtection="1">
      <alignment horizontal="center" vertical="center"/>
      <protection hidden="1"/>
    </xf>
    <xf numFmtId="0" fontId="20" fillId="8" borderId="17" xfId="0" applyFont="1" applyFill="1" applyBorder="1" applyAlignment="1" applyProtection="1">
      <alignment horizontal="center" vertical="center" wrapText="1"/>
      <protection hidden="1"/>
    </xf>
    <xf numFmtId="0" fontId="20" fillId="8" borderId="2" xfId="0" applyFont="1" applyFill="1" applyBorder="1" applyAlignment="1" applyProtection="1">
      <alignment horizontal="center" vertical="center" wrapText="1"/>
      <protection hidden="1"/>
    </xf>
    <xf numFmtId="9" fontId="18" fillId="8" borderId="0" xfId="2" applyFont="1" applyFill="1" applyBorder="1" applyAlignment="1" applyProtection="1">
      <alignment horizontal="center" vertical="center"/>
      <protection hidden="1"/>
    </xf>
    <xf numFmtId="9" fontId="17" fillId="5" borderId="33" xfId="2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 wrapText="1"/>
      <protection hidden="1"/>
    </xf>
    <xf numFmtId="0" fontId="21" fillId="2" borderId="3" xfId="0" applyFont="1" applyFill="1" applyBorder="1" applyAlignment="1" applyProtection="1">
      <alignment horizontal="center" vertical="center" wrapText="1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165" fontId="22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23" fillId="6" borderId="22" xfId="0" applyFont="1" applyFill="1" applyBorder="1" applyAlignment="1" applyProtection="1">
      <alignment horizontal="center" vertical="center" wrapText="1"/>
      <protection hidden="1"/>
    </xf>
    <xf numFmtId="0" fontId="22" fillId="6" borderId="23" xfId="0" applyFont="1" applyFill="1" applyBorder="1" applyAlignment="1" applyProtection="1">
      <alignment vertical="center" wrapText="1"/>
      <protection hidden="1"/>
    </xf>
    <xf numFmtId="0" fontId="22" fillId="6" borderId="8" xfId="0" applyFont="1" applyFill="1" applyBorder="1" applyAlignment="1" applyProtection="1">
      <alignment horizontal="center" vertical="center" wrapText="1"/>
      <protection hidden="1"/>
    </xf>
    <xf numFmtId="0" fontId="22" fillId="6" borderId="17" xfId="0" applyFont="1" applyFill="1" applyBorder="1" applyAlignment="1" applyProtection="1">
      <alignment vertical="center" wrapText="1"/>
      <protection hidden="1"/>
    </xf>
    <xf numFmtId="165" fontId="22" fillId="6" borderId="18" xfId="0" applyNumberFormat="1" applyFont="1" applyFill="1" applyBorder="1" applyAlignment="1" applyProtection="1">
      <alignment horizontal="center" vertical="center" wrapText="1"/>
      <protection hidden="1"/>
    </xf>
    <xf numFmtId="165" fontId="8" fillId="7" borderId="5" xfId="1" applyNumberFormat="1" applyFont="1" applyFill="1" applyBorder="1" applyAlignment="1" applyProtection="1">
      <alignment horizontal="center" vertical="center"/>
      <protection hidden="1"/>
    </xf>
    <xf numFmtId="165" fontId="8" fillId="7" borderId="8" xfId="1" applyNumberFormat="1" applyFont="1" applyFill="1" applyBorder="1" applyAlignment="1" applyProtection="1">
      <alignment horizontal="center" vertical="center" wrapText="1"/>
      <protection hidden="1"/>
    </xf>
    <xf numFmtId="0" fontId="22" fillId="10" borderId="8" xfId="0" applyFont="1" applyFill="1" applyBorder="1" applyAlignment="1" applyProtection="1">
      <alignment horizontal="center" vertical="center" wrapText="1"/>
      <protection hidden="1"/>
    </xf>
    <xf numFmtId="165" fontId="17" fillId="9" borderId="34" xfId="0" applyNumberFormat="1" applyFont="1" applyFill="1" applyBorder="1" applyAlignment="1" applyProtection="1">
      <alignment horizontal="center" vertical="center" wrapText="1"/>
      <protection hidden="1"/>
    </xf>
    <xf numFmtId="165" fontId="17" fillId="9" borderId="34" xfId="1" applyNumberFormat="1" applyFont="1" applyFill="1" applyBorder="1" applyAlignment="1" applyProtection="1">
      <alignment horizontal="center" vertical="center"/>
      <protection hidden="1"/>
    </xf>
    <xf numFmtId="0" fontId="19" fillId="8" borderId="13" xfId="0" applyFont="1" applyFill="1" applyBorder="1" applyAlignment="1" applyProtection="1">
      <alignment vertical="center" wrapText="1"/>
      <protection hidden="1"/>
    </xf>
    <xf numFmtId="0" fontId="19" fillId="8" borderId="14" xfId="0" applyFont="1" applyFill="1" applyBorder="1" applyAlignment="1" applyProtection="1">
      <alignment vertical="center" wrapText="1"/>
      <protection hidden="1"/>
    </xf>
    <xf numFmtId="165" fontId="24" fillId="8" borderId="14" xfId="0" applyNumberFormat="1" applyFont="1" applyFill="1" applyBorder="1" applyAlignment="1" applyProtection="1">
      <alignment vertical="top" wrapText="1"/>
      <protection hidden="1"/>
    </xf>
    <xf numFmtId="0" fontId="14" fillId="8" borderId="26" xfId="0" applyFont="1" applyFill="1" applyBorder="1" applyAlignment="1" applyProtection="1">
      <alignment vertical="center" wrapText="1"/>
      <protection hidden="1"/>
    </xf>
    <xf numFmtId="0" fontId="14" fillId="8" borderId="14" xfId="0" applyFont="1" applyFill="1" applyBorder="1" applyAlignment="1" applyProtection="1">
      <alignment vertical="center" wrapText="1"/>
      <protection hidden="1"/>
    </xf>
    <xf numFmtId="167" fontId="8" fillId="11" borderId="5" xfId="1" applyNumberFormat="1" applyFont="1" applyFill="1" applyBorder="1" applyAlignment="1" applyProtection="1">
      <alignment horizontal="center" vertical="center"/>
      <protection locked="0"/>
    </xf>
    <xf numFmtId="167" fontId="8" fillId="11" borderId="6" xfId="1" applyNumberFormat="1" applyFont="1" applyFill="1" applyBorder="1" applyAlignment="1" applyProtection="1">
      <alignment horizontal="center" vertical="center"/>
      <protection locked="0"/>
    </xf>
    <xf numFmtId="165" fontId="10" fillId="8" borderId="13" xfId="0" applyNumberFormat="1" applyFont="1" applyFill="1" applyBorder="1" applyAlignment="1">
      <alignment horizontal="center" vertical="center"/>
    </xf>
    <xf numFmtId="165" fontId="10" fillId="6" borderId="18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5" xfId="0" applyNumberFormat="1" applyFont="1" applyFill="1" applyBorder="1" applyAlignment="1" applyProtection="1">
      <alignment horizontal="center" vertical="center" wrapText="1"/>
      <protection hidden="1"/>
    </xf>
    <xf numFmtId="44" fontId="10" fillId="9" borderId="34" xfId="1" applyFont="1" applyFill="1" applyBorder="1" applyAlignment="1" applyProtection="1">
      <alignment horizontal="center" vertical="center"/>
    </xf>
    <xf numFmtId="44" fontId="8" fillId="7" borderId="35" xfId="0" applyNumberFormat="1" applyFont="1" applyFill="1" applyBorder="1" applyAlignment="1" applyProtection="1">
      <alignment horizontal="center" vertical="top"/>
      <protection hidden="1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21" xfId="0" applyFont="1" applyFill="1" applyBorder="1" applyAlignment="1" applyProtection="1">
      <alignment horizontal="center" vertical="center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19" fillId="8" borderId="0" xfId="0" applyFont="1" applyFill="1" applyAlignment="1" applyProtection="1">
      <alignment vertical="center" wrapText="1"/>
      <protection hidden="1"/>
    </xf>
    <xf numFmtId="0" fontId="18" fillId="8" borderId="0" xfId="0" applyFont="1" applyFill="1" applyProtection="1">
      <protection hidden="1"/>
    </xf>
    <xf numFmtId="0" fontId="22" fillId="6" borderId="18" xfId="0" applyFont="1" applyFill="1" applyBorder="1" applyAlignment="1" applyProtection="1">
      <alignment vertical="center" wrapText="1"/>
      <protection hidden="1"/>
    </xf>
    <xf numFmtId="0" fontId="16" fillId="2" borderId="0" xfId="0" applyFont="1" applyFill="1" applyAlignment="1">
      <alignment vertical="center" wrapText="1"/>
    </xf>
    <xf numFmtId="165" fontId="24" fillId="8" borderId="0" xfId="0" applyNumberFormat="1" applyFont="1" applyFill="1" applyAlignment="1" applyProtection="1">
      <alignment vertical="top" wrapText="1"/>
      <protection hidden="1"/>
    </xf>
    <xf numFmtId="0" fontId="13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14" fillId="8" borderId="0" xfId="0" applyFont="1" applyFill="1" applyAlignment="1" applyProtection="1">
      <alignment vertical="center" wrapTex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165" fontId="20" fillId="8" borderId="0" xfId="0" applyNumberFormat="1" applyFont="1" applyFill="1" applyAlignment="1" applyProtection="1">
      <alignment horizontal="center" vertical="center"/>
      <protection hidden="1"/>
    </xf>
    <xf numFmtId="0" fontId="18" fillId="8" borderId="0" xfId="0" applyFont="1" applyFill="1" applyAlignment="1" applyProtection="1">
      <alignment horizontal="center" vertical="center"/>
      <protection hidden="1"/>
    </xf>
    <xf numFmtId="0" fontId="20" fillId="8" borderId="0" xfId="0" applyFont="1" applyFill="1" applyAlignment="1" applyProtection="1">
      <alignment horizontal="center" vertical="center"/>
      <protection hidden="1"/>
    </xf>
    <xf numFmtId="44" fontId="18" fillId="8" borderId="0" xfId="0" applyNumberFormat="1" applyFont="1" applyFill="1" applyAlignment="1" applyProtection="1">
      <alignment horizontal="center" vertical="center"/>
      <protection hidden="1"/>
    </xf>
    <xf numFmtId="0" fontId="15" fillId="2" borderId="27" xfId="0" applyFont="1" applyFill="1" applyBorder="1" applyAlignment="1" applyProtection="1">
      <alignment horizontal="center" vertical="center" wrapText="1"/>
      <protection hidden="1"/>
    </xf>
    <xf numFmtId="0" fontId="15" fillId="2" borderId="28" xfId="0" applyFont="1" applyFill="1" applyBorder="1" applyAlignment="1" applyProtection="1">
      <alignment horizontal="center" vertical="center" wrapText="1"/>
      <protection hidden="1"/>
    </xf>
    <xf numFmtId="0" fontId="15" fillId="2" borderId="29" xfId="0" applyFont="1" applyFill="1" applyBorder="1" applyAlignment="1" applyProtection="1">
      <alignment horizontal="center" vertical="center" wrapText="1"/>
      <protection hidden="1"/>
    </xf>
    <xf numFmtId="0" fontId="23" fillId="3" borderId="18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3" borderId="6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left" vertical="center" wrapText="1"/>
      <protection hidden="1"/>
    </xf>
    <xf numFmtId="0" fontId="5" fillId="3" borderId="30" xfId="0" applyFont="1" applyFill="1" applyBorder="1" applyAlignment="1" applyProtection="1">
      <alignment horizontal="left" vertical="center" wrapText="1"/>
      <protection hidden="1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23" fillId="6" borderId="18" xfId="0" applyFont="1" applyFill="1" applyBorder="1" applyAlignment="1" applyProtection="1">
      <alignment horizontal="right" vertical="center" wrapText="1"/>
      <protection hidden="1"/>
    </xf>
    <xf numFmtId="0" fontId="23" fillId="6" borderId="5" xfId="0" applyFont="1" applyFill="1" applyBorder="1" applyAlignment="1" applyProtection="1">
      <alignment horizontal="right" vertical="center" wrapText="1"/>
      <protection hidden="1"/>
    </xf>
    <xf numFmtId="0" fontId="23" fillId="6" borderId="8" xfId="0" applyFont="1" applyFill="1" applyBorder="1" applyAlignment="1" applyProtection="1">
      <alignment horizontal="right" vertical="center" wrapText="1"/>
      <protection hidden="1"/>
    </xf>
    <xf numFmtId="44" fontId="28" fillId="8" borderId="13" xfId="1" applyFont="1" applyFill="1" applyBorder="1" applyAlignment="1" applyProtection="1">
      <alignment horizontal="left" vertical="center"/>
      <protection hidden="1"/>
    </xf>
    <xf numFmtId="44" fontId="28" fillId="8" borderId="0" xfId="1" applyFont="1" applyFill="1" applyBorder="1" applyAlignment="1" applyProtection="1">
      <alignment horizontal="left" vertical="center"/>
      <protection hidden="1"/>
    </xf>
    <xf numFmtId="44" fontId="28" fillId="8" borderId="14" xfId="1" applyFont="1" applyFill="1" applyBorder="1" applyAlignment="1" applyProtection="1">
      <alignment horizontal="left" vertical="center"/>
      <protection hidden="1"/>
    </xf>
    <xf numFmtId="0" fontId="29" fillId="8" borderId="2" xfId="0" applyFont="1" applyFill="1" applyBorder="1" applyAlignment="1" applyProtection="1">
      <alignment horizont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29" fillId="8" borderId="14" xfId="0" applyFont="1" applyFill="1" applyBorder="1" applyAlignment="1" applyProtection="1">
      <alignment horizontal="center"/>
      <protection hidden="1"/>
    </xf>
    <xf numFmtId="0" fontId="6" fillId="8" borderId="0" xfId="0" applyFont="1" applyFill="1" applyAlignment="1" applyProtection="1">
      <alignment horizontal="center"/>
      <protection hidden="1"/>
    </xf>
    <xf numFmtId="0" fontId="23" fillId="6" borderId="18" xfId="0" applyFont="1" applyFill="1" applyBorder="1" applyAlignment="1" applyProtection="1">
      <alignment horizontal="right" vertical="center"/>
      <protection hidden="1"/>
    </xf>
    <xf numFmtId="0" fontId="23" fillId="6" borderId="5" xfId="0" applyFont="1" applyFill="1" applyBorder="1" applyAlignment="1" applyProtection="1">
      <alignment horizontal="right" vertical="center"/>
      <protection hidden="1"/>
    </xf>
    <xf numFmtId="0" fontId="23" fillId="6" borderId="8" xfId="0" applyFont="1" applyFill="1" applyBorder="1" applyAlignment="1" applyProtection="1">
      <alignment horizontal="right" vertical="center"/>
      <protection hidden="1"/>
    </xf>
    <xf numFmtId="0" fontId="14" fillId="8" borderId="13" xfId="0" applyFont="1" applyFill="1" applyBorder="1" applyAlignment="1" applyProtection="1">
      <alignment horizontal="center" vertical="center" wrapText="1"/>
      <protection hidden="1"/>
    </xf>
    <xf numFmtId="0" fontId="14" fillId="8" borderId="0" xfId="0" applyFont="1" applyFill="1" applyAlignment="1" applyProtection="1">
      <alignment horizontal="center" vertical="center" wrapText="1"/>
      <protection hidden="1"/>
    </xf>
    <xf numFmtId="0" fontId="14" fillId="8" borderId="14" xfId="0" applyFont="1" applyFill="1" applyBorder="1" applyAlignment="1" applyProtection="1">
      <alignment horizontal="center" vertical="center" wrapText="1"/>
      <protection hidden="1"/>
    </xf>
    <xf numFmtId="0" fontId="14" fillId="8" borderId="2" xfId="0" applyFont="1" applyFill="1" applyBorder="1" applyAlignment="1" applyProtection="1">
      <alignment horizontal="center"/>
      <protection hidden="1"/>
    </xf>
    <xf numFmtId="0" fontId="14" fillId="8" borderId="0" xfId="0" applyFont="1" applyFill="1" applyAlignment="1" applyProtection="1">
      <alignment horizontal="center"/>
      <protection hidden="1"/>
    </xf>
    <xf numFmtId="0" fontId="14" fillId="8" borderId="14" xfId="0" applyFont="1" applyFill="1" applyBorder="1" applyAlignment="1" applyProtection="1">
      <alignment horizontal="center"/>
      <protection hidden="1"/>
    </xf>
    <xf numFmtId="0" fontId="23" fillId="8" borderId="26" xfId="0" applyFont="1" applyFill="1" applyBorder="1" applyAlignment="1" applyProtection="1">
      <alignment horizontal="left" wrapText="1"/>
      <protection hidden="1"/>
    </xf>
    <xf numFmtId="0" fontId="23" fillId="8" borderId="0" xfId="0" applyFont="1" applyFill="1" applyAlignment="1" applyProtection="1">
      <alignment horizontal="left" wrapText="1"/>
      <protection hidden="1"/>
    </xf>
    <xf numFmtId="0" fontId="23" fillId="8" borderId="14" xfId="0" applyFont="1" applyFill="1" applyBorder="1" applyAlignment="1" applyProtection="1">
      <alignment horizontal="left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 applyProtection="1">
      <alignment horizontal="center" vertical="center" wrapText="1"/>
      <protection hidden="1"/>
    </xf>
    <xf numFmtId="0" fontId="11" fillId="2" borderId="13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12" fillId="8" borderId="23" xfId="0" applyFont="1" applyFill="1" applyBorder="1" applyAlignment="1" applyProtection="1">
      <alignment horizontal="center" vertical="top" wrapText="1"/>
      <protection locked="0"/>
    </xf>
    <xf numFmtId="0" fontId="12" fillId="8" borderId="4" xfId="0" applyFont="1" applyFill="1" applyBorder="1" applyAlignment="1" applyProtection="1">
      <alignment horizontal="center" vertical="top" wrapText="1"/>
      <protection locked="0"/>
    </xf>
    <xf numFmtId="0" fontId="12" fillId="8" borderId="30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Alignment="1" applyProtection="1">
      <alignment horizontal="left" vertical="top" wrapText="1"/>
      <protection locked="0"/>
    </xf>
    <xf numFmtId="0" fontId="12" fillId="4" borderId="14" xfId="0" applyFont="1" applyFill="1" applyBorder="1" applyAlignment="1" applyProtection="1">
      <alignment horizontal="left" vertical="top" wrapText="1"/>
      <protection locked="0"/>
    </xf>
    <xf numFmtId="0" fontId="6" fillId="8" borderId="0" xfId="0" applyFont="1" applyFill="1" applyAlignment="1">
      <alignment horizontal="center"/>
    </xf>
    <xf numFmtId="0" fontId="9" fillId="6" borderId="18" xfId="0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right" vertical="center" wrapText="1"/>
    </xf>
    <xf numFmtId="0" fontId="9" fillId="6" borderId="8" xfId="0" applyFont="1" applyFill="1" applyBorder="1" applyAlignment="1">
      <alignment horizontal="right" vertical="center" wrapText="1"/>
    </xf>
    <xf numFmtId="165" fontId="10" fillId="6" borderId="18" xfId="0" applyNumberFormat="1" applyFont="1" applyFill="1" applyBorder="1" applyAlignment="1">
      <alignment horizontal="center" vertical="center"/>
    </xf>
    <xf numFmtId="165" fontId="10" fillId="6" borderId="5" xfId="0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5" fillId="2" borderId="24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25" xfId="0" applyFont="1" applyFill="1" applyBorder="1" applyAlignment="1" applyProtection="1">
      <alignment horizontal="center" vertical="center" wrapText="1"/>
      <protection hidden="1"/>
    </xf>
    <xf numFmtId="0" fontId="14" fillId="8" borderId="0" xfId="0" applyFont="1" applyFill="1" applyAlignment="1">
      <alignment horizontal="center"/>
    </xf>
    <xf numFmtId="0" fontId="14" fillId="8" borderId="14" xfId="0" applyFont="1" applyFill="1" applyBorder="1" applyAlignment="1">
      <alignment horizontal="center"/>
    </xf>
    <xf numFmtId="44" fontId="9" fillId="9" borderId="5" xfId="0" applyNumberFormat="1" applyFont="1" applyFill="1" applyBorder="1" applyAlignment="1" applyProtection="1">
      <alignment horizontal="center" vertical="center"/>
      <protection hidden="1"/>
    </xf>
    <xf numFmtId="166" fontId="9" fillId="9" borderId="5" xfId="0" applyNumberFormat="1" applyFont="1" applyFill="1" applyBorder="1" applyAlignment="1" applyProtection="1">
      <alignment horizontal="center" vertical="center"/>
      <protection hidden="1"/>
    </xf>
    <xf numFmtId="166" fontId="9" fillId="9" borderId="35" xfId="0" applyNumberFormat="1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/>
    </xf>
    <xf numFmtId="0" fontId="10" fillId="7" borderId="19" xfId="0" applyFont="1" applyFill="1" applyBorder="1" applyAlignment="1" applyProtection="1">
      <alignment horizontal="center" vertical="center"/>
      <protection hidden="1"/>
    </xf>
    <xf numFmtId="0" fontId="9" fillId="7" borderId="19" xfId="0" applyFont="1" applyFill="1" applyBorder="1" applyAlignment="1" applyProtection="1">
      <alignment horizontal="center"/>
      <protection hidden="1"/>
    </xf>
    <xf numFmtId="0" fontId="6" fillId="8" borderId="0" xfId="0" applyFont="1" applyFill="1" applyBorder="1" applyProtection="1"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23" fillId="8" borderId="0" xfId="0" applyFont="1" applyFill="1" applyBorder="1" applyAlignment="1" applyProtection="1">
      <alignment wrapText="1"/>
      <protection hidden="1"/>
    </xf>
    <xf numFmtId="0" fontId="23" fillId="8" borderId="14" xfId="0" applyFont="1" applyFill="1" applyBorder="1" applyAlignment="1" applyProtection="1">
      <alignment wrapText="1"/>
      <protection hidden="1"/>
    </xf>
    <xf numFmtId="9" fontId="17" fillId="5" borderId="5" xfId="2" applyFont="1" applyFill="1" applyBorder="1" applyAlignment="1" applyProtection="1">
      <alignment horizontal="center" vertical="center"/>
      <protection locked="0"/>
    </xf>
    <xf numFmtId="165" fontId="22" fillId="6" borderId="37" xfId="0" applyNumberFormat="1" applyFont="1" applyFill="1" applyBorder="1" applyAlignment="1" applyProtection="1">
      <alignment horizontal="center" vertical="center" wrapText="1"/>
      <protection hidden="1"/>
    </xf>
    <xf numFmtId="165" fontId="22" fillId="6" borderId="40" xfId="0" applyNumberFormat="1" applyFont="1" applyFill="1" applyBorder="1" applyAlignment="1" applyProtection="1">
      <alignment horizontal="center" vertical="center" wrapText="1"/>
      <protection hidden="1"/>
    </xf>
    <xf numFmtId="0" fontId="9" fillId="8" borderId="13" xfId="0" applyFont="1" applyFill="1" applyBorder="1" applyAlignment="1" applyProtection="1">
      <alignment horizontal="center" vertical="center" wrapText="1"/>
      <protection hidden="1"/>
    </xf>
    <xf numFmtId="0" fontId="9" fillId="8" borderId="0" xfId="0" applyFont="1" applyFill="1" applyBorder="1" applyAlignment="1" applyProtection="1">
      <alignment horizontal="center" vertical="center" wrapText="1"/>
      <protection hidden="1"/>
    </xf>
    <xf numFmtId="0" fontId="9" fillId="8" borderId="14" xfId="0" applyFont="1" applyFill="1" applyBorder="1" applyAlignment="1" applyProtection="1">
      <alignment horizontal="center" vertical="center" wrapText="1"/>
      <protection hidden="1"/>
    </xf>
    <xf numFmtId="165" fontId="22" fillId="6" borderId="2" xfId="0" applyNumberFormat="1" applyFont="1" applyFill="1" applyBorder="1" applyAlignment="1" applyProtection="1">
      <alignment horizontal="center" vertical="center" wrapText="1"/>
      <protection hidden="1"/>
    </xf>
    <xf numFmtId="165" fontId="2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14" fillId="8" borderId="0" xfId="0" applyFont="1" applyFill="1" applyBorder="1" applyAlignment="1" applyProtection="1">
      <alignment horizontal="center"/>
      <protection hidden="1"/>
    </xf>
    <xf numFmtId="0" fontId="14" fillId="8" borderId="0" xfId="0" applyFont="1" applyFill="1" applyBorder="1" applyAlignment="1" applyProtection="1">
      <alignment horizontal="center" vertical="center" wrapText="1"/>
      <protection hidden="1"/>
    </xf>
    <xf numFmtId="0" fontId="23" fillId="6" borderId="18" xfId="0" applyFont="1" applyFill="1" applyBorder="1" applyAlignment="1" applyProtection="1">
      <alignment horizontal="center" vertical="center" wrapText="1"/>
      <protection hidden="1"/>
    </xf>
    <xf numFmtId="165" fontId="17" fillId="9" borderId="38" xfId="1" applyNumberFormat="1" applyFont="1" applyFill="1" applyBorder="1" applyAlignment="1" applyProtection="1">
      <alignment horizontal="center" vertical="center"/>
      <protection hidden="1"/>
    </xf>
    <xf numFmtId="165" fontId="17" fillId="9" borderId="39" xfId="1" applyNumberFormat="1" applyFont="1" applyFill="1" applyBorder="1" applyAlignment="1" applyProtection="1">
      <alignment horizontal="center" vertical="center"/>
      <protection hidden="1"/>
    </xf>
  </cellXfs>
  <cellStyles count="3">
    <cellStyle name="Currency" xfId="1" builtinId="4"/>
    <cellStyle name="Normal" xfId="0" builtinId="0"/>
    <cellStyle name="Percent" xfId="2" builtinId="5"/>
  </cellStyles>
  <dxfs count="16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0E6"/>
      <color rgb="FF9C0006"/>
      <color rgb="FFFFC7CE"/>
      <color rgb="FFFFE5FF"/>
      <color rgb="FFFFCCFF"/>
      <color rgb="FFB00000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2</xdr:col>
      <xdr:colOff>85725</xdr:colOff>
      <xdr:row>3</xdr:row>
      <xdr:rowOff>137721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E8B12B-5469-42F0-AA25-A093C3508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6675"/>
          <a:ext cx="1600200" cy="64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2</xdr:col>
      <xdr:colOff>123825</xdr:colOff>
      <xdr:row>3</xdr:row>
      <xdr:rowOff>147246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57EEB-3095-4FA9-8EC4-44F274618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00200" cy="67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2</xdr:col>
      <xdr:colOff>28575</xdr:colOff>
      <xdr:row>3</xdr:row>
      <xdr:rowOff>147246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6416A-2ABD-4D01-BDEA-9E1F4A94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00200" cy="642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2</xdr:col>
      <xdr:colOff>28575</xdr:colOff>
      <xdr:row>3</xdr:row>
      <xdr:rowOff>147246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66AE2-6F09-41FE-81C8-80E26BF85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00200" cy="64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029D-39A1-4EFB-BC15-80C9EA291477}">
  <dimension ref="A1:K34"/>
  <sheetViews>
    <sheetView tabSelected="1" zoomScaleNormal="100" workbookViewId="0">
      <selection activeCell="A6" sqref="A6:G6"/>
    </sheetView>
  </sheetViews>
  <sheetFormatPr defaultColWidth="0" defaultRowHeight="15" zeroHeight="1" x14ac:dyDescent="0.25"/>
  <cols>
    <col min="1" max="2" width="12.7109375" style="9" customWidth="1"/>
    <col min="3" max="6" width="15.7109375" style="9" customWidth="1"/>
    <col min="7" max="7" width="10.7109375" style="9" customWidth="1"/>
    <col min="8" max="8" width="2.5703125" style="9" customWidth="1"/>
    <col min="9" max="9" width="2.7109375" style="9" hidden="1" customWidth="1"/>
    <col min="10" max="11" width="5.140625" style="9" hidden="1" customWidth="1"/>
    <col min="12" max="16384" width="1.5703125" style="9" hidden="1"/>
  </cols>
  <sheetData>
    <row r="1" spans="1:7" ht="15.75" x14ac:dyDescent="0.25">
      <c r="A1" s="13"/>
      <c r="B1" s="14"/>
      <c r="C1" s="119" t="s">
        <v>0</v>
      </c>
      <c r="D1" s="119"/>
      <c r="E1" s="119"/>
      <c r="F1" s="119"/>
      <c r="G1" s="120"/>
    </row>
    <row r="2" spans="1:7" ht="15.75" x14ac:dyDescent="0.25">
      <c r="A2" s="15"/>
      <c r="B2" s="106"/>
      <c r="C2" s="121"/>
      <c r="D2" s="121"/>
      <c r="E2" s="121"/>
      <c r="F2" s="121"/>
      <c r="G2" s="122"/>
    </row>
    <row r="3" spans="1:7" ht="15.75" x14ac:dyDescent="0.25">
      <c r="A3" s="15"/>
      <c r="B3" s="106"/>
      <c r="C3" s="121"/>
      <c r="D3" s="121"/>
      <c r="E3" s="121"/>
      <c r="F3" s="121"/>
      <c r="G3" s="122"/>
    </row>
    <row r="4" spans="1:7" ht="15.75" x14ac:dyDescent="0.25">
      <c r="A4" s="16"/>
      <c r="B4" s="1"/>
      <c r="C4" s="123"/>
      <c r="D4" s="123"/>
      <c r="E4" s="123"/>
      <c r="F4" s="123"/>
      <c r="G4" s="124"/>
    </row>
    <row r="5" spans="1:7" s="10" customFormat="1" ht="15" customHeight="1" x14ac:dyDescent="0.25">
      <c r="A5" s="125" t="s">
        <v>1</v>
      </c>
      <c r="B5" s="126"/>
      <c r="C5" s="126"/>
      <c r="D5" s="126"/>
      <c r="E5" s="126"/>
      <c r="F5" s="126"/>
      <c r="G5" s="127"/>
    </row>
    <row r="6" spans="1:7" ht="30" customHeight="1" x14ac:dyDescent="0.25">
      <c r="A6" s="128"/>
      <c r="B6" s="129"/>
      <c r="C6" s="129"/>
      <c r="D6" s="129"/>
      <c r="E6" s="129"/>
      <c r="F6" s="129"/>
      <c r="G6" s="130"/>
    </row>
    <row r="7" spans="1:7" ht="53.1" customHeight="1" x14ac:dyDescent="0.25">
      <c r="A7" s="68" t="s">
        <v>2</v>
      </c>
      <c r="B7" s="69" t="s">
        <v>3</v>
      </c>
      <c r="C7" s="69" t="s">
        <v>4</v>
      </c>
      <c r="D7" s="69" t="s">
        <v>28</v>
      </c>
      <c r="E7" s="69" t="s">
        <v>30</v>
      </c>
      <c r="F7" s="69" t="s">
        <v>5</v>
      </c>
      <c r="G7" s="70" t="s">
        <v>6</v>
      </c>
    </row>
    <row r="8" spans="1:7" x14ac:dyDescent="0.25">
      <c r="A8" s="17">
        <v>1</v>
      </c>
      <c r="B8" s="2"/>
      <c r="C8" s="3"/>
      <c r="D8" s="87"/>
      <c r="E8" s="87"/>
      <c r="F8" s="4">
        <f>C8-D8-E8</f>
        <v>0</v>
      </c>
      <c r="G8" s="18"/>
    </row>
    <row r="9" spans="1:7" x14ac:dyDescent="0.25">
      <c r="A9" s="17">
        <v>2</v>
      </c>
      <c r="B9" s="5" t="str">
        <f>IF(B8="","",(EOMONTH(B8,-2)+1))</f>
        <v/>
      </c>
      <c r="C9" s="3"/>
      <c r="D9" s="87"/>
      <c r="E9" s="87"/>
      <c r="F9" s="4">
        <f t="shared" ref="F9:F19" si="0">C9-D9-E9</f>
        <v>0</v>
      </c>
      <c r="G9" s="18"/>
    </row>
    <row r="10" spans="1:7" x14ac:dyDescent="0.25">
      <c r="A10" s="17">
        <v>3</v>
      </c>
      <c r="B10" s="5" t="str">
        <f t="shared" ref="B10:B19" si="1">IF(B9="","",(EOMONTH(B9,-2)+1))</f>
        <v/>
      </c>
      <c r="C10" s="3"/>
      <c r="D10" s="87"/>
      <c r="E10" s="87"/>
      <c r="F10" s="4">
        <f t="shared" si="0"/>
        <v>0</v>
      </c>
      <c r="G10" s="18"/>
    </row>
    <row r="11" spans="1:7" x14ac:dyDescent="0.25">
      <c r="A11" s="17">
        <v>4</v>
      </c>
      <c r="B11" s="5" t="str">
        <f t="shared" si="1"/>
        <v/>
      </c>
      <c r="C11" s="3"/>
      <c r="D11" s="87"/>
      <c r="E11" s="87"/>
      <c r="F11" s="4">
        <f t="shared" si="0"/>
        <v>0</v>
      </c>
      <c r="G11" s="18"/>
    </row>
    <row r="12" spans="1:7" x14ac:dyDescent="0.25">
      <c r="A12" s="17">
        <v>5</v>
      </c>
      <c r="B12" s="5" t="str">
        <f t="shared" si="1"/>
        <v/>
      </c>
      <c r="C12" s="3"/>
      <c r="D12" s="87"/>
      <c r="E12" s="87"/>
      <c r="F12" s="4">
        <f t="shared" si="0"/>
        <v>0</v>
      </c>
      <c r="G12" s="18"/>
    </row>
    <row r="13" spans="1:7" x14ac:dyDescent="0.25">
      <c r="A13" s="17">
        <v>6</v>
      </c>
      <c r="B13" s="5" t="str">
        <f t="shared" si="1"/>
        <v/>
      </c>
      <c r="C13" s="3"/>
      <c r="D13" s="87"/>
      <c r="E13" s="87"/>
      <c r="F13" s="4">
        <f t="shared" si="0"/>
        <v>0</v>
      </c>
      <c r="G13" s="18"/>
    </row>
    <row r="14" spans="1:7" x14ac:dyDescent="0.25">
      <c r="A14" s="17">
        <v>7</v>
      </c>
      <c r="B14" s="5" t="str">
        <f t="shared" si="1"/>
        <v/>
      </c>
      <c r="C14" s="3"/>
      <c r="D14" s="87"/>
      <c r="E14" s="87"/>
      <c r="F14" s="4">
        <f t="shared" si="0"/>
        <v>0</v>
      </c>
      <c r="G14" s="18"/>
    </row>
    <row r="15" spans="1:7" x14ac:dyDescent="0.25">
      <c r="A15" s="17">
        <v>8</v>
      </c>
      <c r="B15" s="5" t="str">
        <f t="shared" si="1"/>
        <v/>
      </c>
      <c r="C15" s="3"/>
      <c r="D15" s="87"/>
      <c r="E15" s="87"/>
      <c r="F15" s="4">
        <f t="shared" si="0"/>
        <v>0</v>
      </c>
      <c r="G15" s="18"/>
    </row>
    <row r="16" spans="1:7" x14ac:dyDescent="0.25">
      <c r="A16" s="17">
        <v>9</v>
      </c>
      <c r="B16" s="5" t="str">
        <f t="shared" si="1"/>
        <v/>
      </c>
      <c r="C16" s="3"/>
      <c r="D16" s="87"/>
      <c r="E16" s="87"/>
      <c r="F16" s="4">
        <f t="shared" si="0"/>
        <v>0</v>
      </c>
      <c r="G16" s="18"/>
    </row>
    <row r="17" spans="1:7" x14ac:dyDescent="0.25">
      <c r="A17" s="17">
        <v>10</v>
      </c>
      <c r="B17" s="5" t="str">
        <f t="shared" si="1"/>
        <v/>
      </c>
      <c r="C17" s="3"/>
      <c r="D17" s="87"/>
      <c r="E17" s="87"/>
      <c r="F17" s="4">
        <f t="shared" si="0"/>
        <v>0</v>
      </c>
      <c r="G17" s="18"/>
    </row>
    <row r="18" spans="1:7" x14ac:dyDescent="0.25">
      <c r="A18" s="17">
        <v>11</v>
      </c>
      <c r="B18" s="5" t="str">
        <f t="shared" si="1"/>
        <v/>
      </c>
      <c r="C18" s="3"/>
      <c r="D18" s="87"/>
      <c r="E18" s="87"/>
      <c r="F18" s="4">
        <f t="shared" si="0"/>
        <v>0</v>
      </c>
      <c r="G18" s="18"/>
    </row>
    <row r="19" spans="1:7" x14ac:dyDescent="0.25">
      <c r="A19" s="19">
        <v>12</v>
      </c>
      <c r="B19" s="6" t="str">
        <f t="shared" si="1"/>
        <v/>
      </c>
      <c r="C19" s="3"/>
      <c r="D19" s="88"/>
      <c r="E19" s="88"/>
      <c r="F19" s="7">
        <f t="shared" si="0"/>
        <v>0</v>
      </c>
      <c r="G19" s="20"/>
    </row>
    <row r="20" spans="1:7" s="10" customFormat="1" ht="15" customHeight="1" x14ac:dyDescent="0.25">
      <c r="A20" s="131" t="s">
        <v>18</v>
      </c>
      <c r="B20" s="132"/>
      <c r="C20" s="132"/>
      <c r="D20" s="132"/>
      <c r="E20" s="133"/>
      <c r="F20" s="193">
        <f>SUM(F8:F19)</f>
        <v>0</v>
      </c>
      <c r="G20" s="198">
        <f>SUM(G8:G19)</f>
        <v>0</v>
      </c>
    </row>
    <row r="21" spans="1:7" x14ac:dyDescent="0.25">
      <c r="A21" s="21"/>
      <c r="D21" s="137" t="str">
        <f>IF(G20&gt;3,"*NSFs/ODs exceeds limit for 12 months. Only 3 allowed.","")</f>
        <v/>
      </c>
      <c r="E21" s="137"/>
      <c r="F21" s="138"/>
      <c r="G21" s="139"/>
    </row>
    <row r="22" spans="1:7" ht="30" customHeight="1" x14ac:dyDescent="0.25">
      <c r="A22" s="76" t="s">
        <v>21</v>
      </c>
      <c r="B22" s="57">
        <f>SUM(F8:F13)</f>
        <v>0</v>
      </c>
      <c r="C22" s="71" t="s">
        <v>22</v>
      </c>
      <c r="D22" s="77">
        <f>SUM(F14:F19)</f>
        <v>0</v>
      </c>
      <c r="E22" s="102"/>
      <c r="F22" s="102"/>
      <c r="G22" s="84"/>
    </row>
    <row r="23" spans="1:7" x14ac:dyDescent="0.25">
      <c r="A23" s="134" t="str">
        <f>IF((D22-10%)&gt;B22,"*Additional 12 months statements are required. Most recent 6 months is decreasing greater than 10% from prior 6 months.","")</f>
        <v/>
      </c>
      <c r="B23" s="135"/>
      <c r="C23" s="135"/>
      <c r="D23" s="135"/>
      <c r="E23" s="135"/>
      <c r="F23" s="135"/>
      <c r="G23" s="136"/>
    </row>
    <row r="24" spans="1:7" s="10" customFormat="1" ht="30" customHeight="1" x14ac:dyDescent="0.25">
      <c r="A24" s="72" t="s">
        <v>19</v>
      </c>
      <c r="B24" s="67">
        <v>1</v>
      </c>
      <c r="C24" s="71" t="s">
        <v>23</v>
      </c>
      <c r="D24" s="57">
        <f>(F20)/12</f>
        <v>0</v>
      </c>
      <c r="E24" s="85"/>
      <c r="F24" s="107"/>
      <c r="G24" s="86"/>
    </row>
    <row r="25" spans="1:7" x14ac:dyDescent="0.25">
      <c r="A25" s="58"/>
      <c r="B25" s="108"/>
      <c r="C25" s="59"/>
      <c r="D25" s="109"/>
      <c r="E25" s="59"/>
      <c r="F25" s="110"/>
      <c r="G25" s="24"/>
    </row>
    <row r="26" spans="1:7" ht="15" customHeight="1" thickBot="1" x14ac:dyDescent="0.3">
      <c r="A26" s="116" t="s">
        <v>8</v>
      </c>
      <c r="B26" s="117"/>
      <c r="C26" s="117"/>
      <c r="D26" s="117"/>
      <c r="E26" s="117"/>
      <c r="F26" s="118"/>
      <c r="G26" s="22"/>
    </row>
    <row r="27" spans="1:7" s="10" customFormat="1" ht="30" customHeight="1" thickBot="1" x14ac:dyDescent="0.3">
      <c r="A27" s="73" t="s">
        <v>9</v>
      </c>
      <c r="B27" s="60">
        <v>0.5</v>
      </c>
      <c r="C27" s="74" t="s">
        <v>10</v>
      </c>
      <c r="D27" s="78">
        <f>F20*B24*(1-B27)</f>
        <v>0</v>
      </c>
      <c r="E27" s="79" t="s">
        <v>16</v>
      </c>
      <c r="F27" s="80">
        <f>D27/12</f>
        <v>0</v>
      </c>
      <c r="G27" s="23"/>
    </row>
    <row r="28" spans="1:7" x14ac:dyDescent="0.25">
      <c r="A28" s="61"/>
      <c r="B28" s="99"/>
      <c r="C28" s="99"/>
      <c r="D28" s="99"/>
      <c r="E28" s="99"/>
      <c r="F28" s="99"/>
      <c r="G28" s="22"/>
    </row>
    <row r="29" spans="1:7" ht="26.25" customHeight="1" thickBot="1" x14ac:dyDescent="0.3">
      <c r="A29" s="116" t="s">
        <v>20</v>
      </c>
      <c r="B29" s="117"/>
      <c r="C29" s="117"/>
      <c r="D29" s="117"/>
      <c r="E29" s="117"/>
      <c r="F29" s="118"/>
      <c r="G29" s="22"/>
    </row>
    <row r="30" spans="1:7" s="10" customFormat="1" ht="30" customHeight="1" thickBot="1" x14ac:dyDescent="0.3">
      <c r="A30" s="75" t="s">
        <v>9</v>
      </c>
      <c r="B30" s="62">
        <v>0.1</v>
      </c>
      <c r="C30" s="74" t="s">
        <v>10</v>
      </c>
      <c r="D30" s="63">
        <f>IF(B30&gt;0,F20*B24*(1-B30),"")</f>
        <v>0</v>
      </c>
      <c r="E30" s="79" t="s">
        <v>16</v>
      </c>
      <c r="F30" s="81">
        <f>IF(B30&gt;0,D30/12,"")</f>
        <v>0</v>
      </c>
      <c r="G30" s="23"/>
    </row>
    <row r="31" spans="1:7" ht="9.9499999999999993" customHeight="1" x14ac:dyDescent="0.25">
      <c r="A31" s="64"/>
      <c r="B31" s="65"/>
      <c r="C31" s="66"/>
      <c r="D31" s="111"/>
      <c r="E31" s="112"/>
      <c r="F31" s="99"/>
      <c r="G31" s="22"/>
    </row>
    <row r="32" spans="1:7" ht="15.75" customHeight="1" thickBot="1" x14ac:dyDescent="0.3">
      <c r="A32" s="25"/>
      <c r="B32" s="11"/>
      <c r="C32" s="11"/>
      <c r="D32" s="11"/>
      <c r="E32" s="11"/>
      <c r="F32" s="11"/>
      <c r="G32" s="26"/>
    </row>
    <row r="33" spans="1:7" ht="45" customHeight="1" thickBot="1" x14ac:dyDescent="0.3">
      <c r="A33" s="113" t="s">
        <v>14</v>
      </c>
      <c r="B33" s="114"/>
      <c r="C33" s="114"/>
      <c r="D33" s="114"/>
      <c r="E33" s="114"/>
      <c r="F33" s="114"/>
      <c r="G33" s="115"/>
    </row>
    <row r="34" spans="1:7" x14ac:dyDescent="0.25"/>
  </sheetData>
  <sheetProtection algorithmName="SHA-512" hashValue="iT5sYuM7WT7TiFYY+J7wffXnQvQAaPaw3ZfGkhpv4j4/x7kHuzKI+Vw7OuCrvqE5LAqxz1lTf5ZhtaefLumxsg==" saltValue="AyyKeKQONbpKLdUpUIgezQ==" spinCount="100000" sheet="1" objects="1" scenarios="1"/>
  <mergeCells count="9">
    <mergeCell ref="A33:G33"/>
    <mergeCell ref="A29:F29"/>
    <mergeCell ref="C1:G4"/>
    <mergeCell ref="A5:G5"/>
    <mergeCell ref="A6:G6"/>
    <mergeCell ref="A20:E20"/>
    <mergeCell ref="A26:F26"/>
    <mergeCell ref="A23:G23"/>
    <mergeCell ref="D21:G21"/>
  </mergeCells>
  <conditionalFormatting sqref="F8:F19">
    <cfRule type="cellIs" dxfId="15" priority="2" operator="lessThan">
      <formula>0</formula>
    </cfRule>
  </conditionalFormatting>
  <conditionalFormatting sqref="F20">
    <cfRule type="cellIs" dxfId="14" priority="1" operator="lessThan">
      <formula>0</formula>
    </cfRule>
  </conditionalFormatting>
  <conditionalFormatting sqref="G20">
    <cfRule type="cellIs" dxfId="13" priority="3" operator="greaterThan">
      <formula>3</formula>
    </cfRule>
  </conditionalFormatting>
  <dataValidations count="1">
    <dataValidation type="decimal" allowBlank="1" showInputMessage="1" showErrorMessage="1" error="Expense Factor Below Floor" sqref="B30" xr:uid="{608D9C2A-7B57-4584-9ACB-C79203E8EB81}">
      <formula1>0.1</formula1>
      <formula2>100</formula2>
    </dataValidation>
  </dataValidations>
  <pageMargins left="0.2" right="0.2" top="0.25" bottom="0.2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BD96-133B-4216-B3FE-AE58C50CC82D}">
  <dimension ref="A1:H47"/>
  <sheetViews>
    <sheetView zoomScaleNormal="100" workbookViewId="0">
      <selection activeCell="A6" sqref="A6:G6"/>
    </sheetView>
  </sheetViews>
  <sheetFormatPr defaultColWidth="0" defaultRowHeight="15" zeroHeight="1" x14ac:dyDescent="0.25"/>
  <cols>
    <col min="1" max="2" width="12.7109375" style="8" customWidth="1"/>
    <col min="3" max="6" width="15.7109375" style="8" customWidth="1"/>
    <col min="7" max="7" width="10.7109375" style="8" customWidth="1"/>
    <col min="8" max="8" width="3" style="10" customWidth="1"/>
    <col min="9" max="16384" width="9.140625" style="8" hidden="1"/>
  </cols>
  <sheetData>
    <row r="1" spans="1:8" ht="15.75" customHeight="1" x14ac:dyDescent="0.25">
      <c r="A1" s="153" t="s">
        <v>11</v>
      </c>
      <c r="B1" s="154"/>
      <c r="C1" s="159" t="s">
        <v>12</v>
      </c>
      <c r="D1" s="159"/>
      <c r="E1" s="159"/>
      <c r="F1" s="159"/>
      <c r="G1" s="160"/>
      <c r="H1" s="28"/>
    </row>
    <row r="2" spans="1:8" ht="15.75" customHeight="1" x14ac:dyDescent="0.25">
      <c r="A2" s="155"/>
      <c r="B2" s="156"/>
      <c r="C2" s="161"/>
      <c r="D2" s="161"/>
      <c r="E2" s="161"/>
      <c r="F2" s="161"/>
      <c r="G2" s="162"/>
      <c r="H2" s="28"/>
    </row>
    <row r="3" spans="1:8" ht="15.75" customHeight="1" x14ac:dyDescent="0.25">
      <c r="A3" s="155"/>
      <c r="B3" s="156"/>
      <c r="C3" s="161"/>
      <c r="D3" s="161"/>
      <c r="E3" s="161"/>
      <c r="F3" s="161"/>
      <c r="G3" s="162"/>
      <c r="H3" s="28"/>
    </row>
    <row r="4" spans="1:8" ht="15.75" customHeight="1" x14ac:dyDescent="0.25">
      <c r="A4" s="157"/>
      <c r="B4" s="158"/>
      <c r="C4" s="163"/>
      <c r="D4" s="163"/>
      <c r="E4" s="163"/>
      <c r="F4" s="163"/>
      <c r="G4" s="164"/>
      <c r="H4" s="28"/>
    </row>
    <row r="5" spans="1:8" ht="15" customHeight="1" x14ac:dyDescent="0.25">
      <c r="A5" s="125" t="s">
        <v>1</v>
      </c>
      <c r="B5" s="126"/>
      <c r="C5" s="126"/>
      <c r="D5" s="126"/>
      <c r="E5" s="126"/>
      <c r="F5" s="126"/>
      <c r="G5" s="127"/>
      <c r="H5" s="28"/>
    </row>
    <row r="6" spans="1:8" ht="30" customHeight="1" x14ac:dyDescent="0.25">
      <c r="A6" s="165"/>
      <c r="B6" s="166"/>
      <c r="C6" s="166"/>
      <c r="D6" s="166"/>
      <c r="E6" s="166"/>
      <c r="F6" s="166"/>
      <c r="G6" s="167"/>
      <c r="H6" s="28"/>
    </row>
    <row r="7" spans="1:8" ht="53.1" customHeight="1" x14ac:dyDescent="0.25">
      <c r="A7" s="68" t="s">
        <v>2</v>
      </c>
      <c r="B7" s="69" t="s">
        <v>3</v>
      </c>
      <c r="C7" s="69" t="s">
        <v>4</v>
      </c>
      <c r="D7" s="69" t="s">
        <v>28</v>
      </c>
      <c r="E7" s="69" t="s">
        <v>30</v>
      </c>
      <c r="F7" s="69" t="s">
        <v>5</v>
      </c>
      <c r="G7" s="70" t="s">
        <v>6</v>
      </c>
      <c r="H7" s="140"/>
    </row>
    <row r="8" spans="1:8" x14ac:dyDescent="0.25">
      <c r="A8" s="55">
        <v>1</v>
      </c>
      <c r="B8" s="32"/>
      <c r="C8" s="27"/>
      <c r="D8" s="87"/>
      <c r="E8" s="87"/>
      <c r="F8" s="4">
        <f>C8-D8-E8</f>
        <v>0</v>
      </c>
      <c r="G8" s="94"/>
      <c r="H8" s="140"/>
    </row>
    <row r="9" spans="1:8" x14ac:dyDescent="0.25">
      <c r="A9" s="55">
        <v>2</v>
      </c>
      <c r="B9" s="5" t="str">
        <f>IF(B8="","",(EOMONTH(B8,-2)+1))</f>
        <v/>
      </c>
      <c r="C9" s="27"/>
      <c r="D9" s="87"/>
      <c r="E9" s="87"/>
      <c r="F9" s="4">
        <f t="shared" ref="F9:F19" si="0">C9-D9-E9</f>
        <v>0</v>
      </c>
      <c r="G9" s="94"/>
      <c r="H9" s="140"/>
    </row>
    <row r="10" spans="1:8" x14ac:dyDescent="0.25">
      <c r="A10" s="55">
        <v>3</v>
      </c>
      <c r="B10" s="5" t="str">
        <f t="shared" ref="B10:B32" si="1">IF(B9="","",(EOMONTH(B9,-2)+1))</f>
        <v/>
      </c>
      <c r="C10" s="27"/>
      <c r="D10" s="87"/>
      <c r="E10" s="87"/>
      <c r="F10" s="4">
        <f t="shared" si="0"/>
        <v>0</v>
      </c>
      <c r="G10" s="94"/>
      <c r="H10" s="140"/>
    </row>
    <row r="11" spans="1:8" x14ac:dyDescent="0.25">
      <c r="A11" s="55">
        <v>4</v>
      </c>
      <c r="B11" s="5" t="str">
        <f t="shared" si="1"/>
        <v/>
      </c>
      <c r="C11" s="27"/>
      <c r="D11" s="87"/>
      <c r="E11" s="87"/>
      <c r="F11" s="4">
        <f t="shared" si="0"/>
        <v>0</v>
      </c>
      <c r="G11" s="94"/>
      <c r="H11" s="140"/>
    </row>
    <row r="12" spans="1:8" x14ac:dyDescent="0.25">
      <c r="A12" s="55">
        <v>5</v>
      </c>
      <c r="B12" s="5" t="str">
        <f t="shared" si="1"/>
        <v/>
      </c>
      <c r="C12" s="27"/>
      <c r="D12" s="87"/>
      <c r="E12" s="87"/>
      <c r="F12" s="4">
        <f t="shared" si="0"/>
        <v>0</v>
      </c>
      <c r="G12" s="94"/>
      <c r="H12" s="140"/>
    </row>
    <row r="13" spans="1:8" x14ac:dyDescent="0.25">
      <c r="A13" s="55">
        <v>6</v>
      </c>
      <c r="B13" s="5" t="str">
        <f t="shared" si="1"/>
        <v/>
      </c>
      <c r="C13" s="27"/>
      <c r="D13" s="87"/>
      <c r="E13" s="87"/>
      <c r="F13" s="4">
        <f t="shared" si="0"/>
        <v>0</v>
      </c>
      <c r="G13" s="94"/>
      <c r="H13" s="140"/>
    </row>
    <row r="14" spans="1:8" x14ac:dyDescent="0.25">
      <c r="A14" s="55">
        <v>7</v>
      </c>
      <c r="B14" s="5" t="str">
        <f t="shared" si="1"/>
        <v/>
      </c>
      <c r="C14" s="27"/>
      <c r="D14" s="87"/>
      <c r="E14" s="87"/>
      <c r="F14" s="4">
        <f t="shared" si="0"/>
        <v>0</v>
      </c>
      <c r="G14" s="94"/>
      <c r="H14" s="140"/>
    </row>
    <row r="15" spans="1:8" x14ac:dyDescent="0.25">
      <c r="A15" s="55">
        <v>8</v>
      </c>
      <c r="B15" s="5" t="str">
        <f t="shared" si="1"/>
        <v/>
      </c>
      <c r="C15" s="27"/>
      <c r="D15" s="87"/>
      <c r="E15" s="87"/>
      <c r="F15" s="4">
        <f t="shared" si="0"/>
        <v>0</v>
      </c>
      <c r="G15" s="94"/>
      <c r="H15" s="140"/>
    </row>
    <row r="16" spans="1:8" x14ac:dyDescent="0.25">
      <c r="A16" s="55">
        <v>9</v>
      </c>
      <c r="B16" s="5" t="str">
        <f t="shared" si="1"/>
        <v/>
      </c>
      <c r="C16" s="27"/>
      <c r="D16" s="87"/>
      <c r="E16" s="87"/>
      <c r="F16" s="4">
        <f>C16-D16-E16</f>
        <v>0</v>
      </c>
      <c r="G16" s="94"/>
      <c r="H16" s="140"/>
    </row>
    <row r="17" spans="1:8" x14ac:dyDescent="0.25">
      <c r="A17" s="55">
        <v>10</v>
      </c>
      <c r="B17" s="5" t="str">
        <f t="shared" si="1"/>
        <v/>
      </c>
      <c r="C17" s="27"/>
      <c r="D17" s="87"/>
      <c r="E17" s="87"/>
      <c r="F17" s="4">
        <f t="shared" si="0"/>
        <v>0</v>
      </c>
      <c r="G17" s="94"/>
      <c r="H17" s="140"/>
    </row>
    <row r="18" spans="1:8" x14ac:dyDescent="0.25">
      <c r="A18" s="55">
        <v>11</v>
      </c>
      <c r="B18" s="5" t="str">
        <f t="shared" si="1"/>
        <v/>
      </c>
      <c r="C18" s="3"/>
      <c r="D18" s="87"/>
      <c r="E18" s="87"/>
      <c r="F18" s="4">
        <f t="shared" si="0"/>
        <v>0</v>
      </c>
      <c r="G18" s="95"/>
      <c r="H18" s="29"/>
    </row>
    <row r="19" spans="1:8" x14ac:dyDescent="0.25">
      <c r="A19" s="55">
        <v>12</v>
      </c>
      <c r="B19" s="6" t="str">
        <f t="shared" si="1"/>
        <v/>
      </c>
      <c r="C19" s="3"/>
      <c r="D19" s="88"/>
      <c r="E19" s="88"/>
      <c r="F19" s="7">
        <f t="shared" si="0"/>
        <v>0</v>
      </c>
      <c r="G19" s="96"/>
      <c r="H19" s="30"/>
    </row>
    <row r="20" spans="1:8" ht="15" customHeight="1" x14ac:dyDescent="0.25">
      <c r="A20" s="131" t="s">
        <v>7</v>
      </c>
      <c r="B20" s="132"/>
      <c r="C20" s="132"/>
      <c r="D20" s="132"/>
      <c r="E20" s="133"/>
      <c r="F20" s="194">
        <f>SUM(F8:F19)</f>
        <v>0</v>
      </c>
      <c r="G20" s="197">
        <f>SUM(G8:G19)</f>
        <v>0</v>
      </c>
      <c r="H20" s="30"/>
    </row>
    <row r="21" spans="1:8" x14ac:dyDescent="0.25">
      <c r="A21" s="55">
        <v>13</v>
      </c>
      <c r="B21" s="6" t="str">
        <f>IF(B19="","",(EOMONTH(B19,-2)+1))</f>
        <v/>
      </c>
      <c r="C21" s="3"/>
      <c r="D21" s="87"/>
      <c r="E21" s="87"/>
      <c r="F21" s="93">
        <f>C21-D21-E21</f>
        <v>0</v>
      </c>
      <c r="G21" s="97"/>
    </row>
    <row r="22" spans="1:8" x14ac:dyDescent="0.25">
      <c r="A22" s="55">
        <v>14</v>
      </c>
      <c r="B22" s="6" t="str">
        <f t="shared" si="1"/>
        <v/>
      </c>
      <c r="C22" s="3"/>
      <c r="D22" s="87"/>
      <c r="E22" s="87"/>
      <c r="F22" s="4">
        <f>C22-D22-E22</f>
        <v>0</v>
      </c>
      <c r="G22" s="95"/>
    </row>
    <row r="23" spans="1:8" x14ac:dyDescent="0.25">
      <c r="A23" s="55">
        <v>15</v>
      </c>
      <c r="B23" s="6" t="str">
        <f t="shared" si="1"/>
        <v/>
      </c>
      <c r="C23" s="3"/>
      <c r="D23" s="87"/>
      <c r="E23" s="87"/>
      <c r="F23" s="4">
        <f t="shared" ref="F23:F32" si="2">C23-D23-E23</f>
        <v>0</v>
      </c>
      <c r="G23" s="95"/>
    </row>
    <row r="24" spans="1:8" x14ac:dyDescent="0.25">
      <c r="A24" s="55">
        <v>16</v>
      </c>
      <c r="B24" s="6" t="str">
        <f t="shared" si="1"/>
        <v/>
      </c>
      <c r="C24" s="3"/>
      <c r="D24" s="87"/>
      <c r="E24" s="87"/>
      <c r="F24" s="4">
        <f t="shared" si="2"/>
        <v>0</v>
      </c>
      <c r="G24" s="95"/>
    </row>
    <row r="25" spans="1:8" x14ac:dyDescent="0.25">
      <c r="A25" s="55">
        <v>17</v>
      </c>
      <c r="B25" s="6" t="str">
        <f t="shared" si="1"/>
        <v/>
      </c>
      <c r="C25" s="3"/>
      <c r="D25" s="87"/>
      <c r="E25" s="87"/>
      <c r="F25" s="4">
        <f t="shared" si="2"/>
        <v>0</v>
      </c>
      <c r="G25" s="95"/>
    </row>
    <row r="26" spans="1:8" x14ac:dyDescent="0.25">
      <c r="A26" s="55">
        <v>18</v>
      </c>
      <c r="B26" s="6" t="str">
        <f t="shared" si="1"/>
        <v/>
      </c>
      <c r="C26" s="3"/>
      <c r="D26" s="87"/>
      <c r="E26" s="87"/>
      <c r="F26" s="4">
        <f t="shared" si="2"/>
        <v>0</v>
      </c>
      <c r="G26" s="95"/>
    </row>
    <row r="27" spans="1:8" x14ac:dyDescent="0.25">
      <c r="A27" s="55">
        <v>19</v>
      </c>
      <c r="B27" s="6" t="str">
        <f t="shared" si="1"/>
        <v/>
      </c>
      <c r="C27" s="3"/>
      <c r="D27" s="87"/>
      <c r="E27" s="87"/>
      <c r="F27" s="4">
        <f t="shared" si="2"/>
        <v>0</v>
      </c>
      <c r="G27" s="95"/>
    </row>
    <row r="28" spans="1:8" x14ac:dyDescent="0.25">
      <c r="A28" s="55">
        <v>20</v>
      </c>
      <c r="B28" s="6" t="str">
        <f t="shared" si="1"/>
        <v/>
      </c>
      <c r="C28" s="3"/>
      <c r="D28" s="87"/>
      <c r="E28" s="87"/>
      <c r="F28" s="4">
        <f t="shared" si="2"/>
        <v>0</v>
      </c>
      <c r="G28" s="95"/>
    </row>
    <row r="29" spans="1:8" x14ac:dyDescent="0.25">
      <c r="A29" s="55">
        <v>21</v>
      </c>
      <c r="B29" s="6" t="str">
        <f t="shared" si="1"/>
        <v/>
      </c>
      <c r="C29" s="3"/>
      <c r="D29" s="87"/>
      <c r="E29" s="87"/>
      <c r="F29" s="4">
        <f t="shared" si="2"/>
        <v>0</v>
      </c>
      <c r="G29" s="95"/>
      <c r="H29" s="31"/>
    </row>
    <row r="30" spans="1:8" x14ac:dyDescent="0.25">
      <c r="A30" s="55">
        <v>22</v>
      </c>
      <c r="B30" s="6" t="str">
        <f t="shared" si="1"/>
        <v/>
      </c>
      <c r="C30" s="3"/>
      <c r="D30" s="87"/>
      <c r="E30" s="87"/>
      <c r="F30" s="4">
        <f t="shared" si="2"/>
        <v>0</v>
      </c>
      <c r="G30" s="95"/>
    </row>
    <row r="31" spans="1:8" x14ac:dyDescent="0.25">
      <c r="A31" s="55">
        <v>23</v>
      </c>
      <c r="B31" s="6" t="str">
        <f t="shared" si="1"/>
        <v/>
      </c>
      <c r="C31" s="3"/>
      <c r="D31" s="87"/>
      <c r="E31" s="87"/>
      <c r="F31" s="4">
        <f t="shared" si="2"/>
        <v>0</v>
      </c>
      <c r="G31" s="95"/>
    </row>
    <row r="32" spans="1:8" x14ac:dyDescent="0.25">
      <c r="A32" s="55">
        <v>24</v>
      </c>
      <c r="B32" s="6" t="str">
        <f t="shared" si="1"/>
        <v/>
      </c>
      <c r="C32" s="3"/>
      <c r="D32" s="88"/>
      <c r="E32" s="88"/>
      <c r="F32" s="7">
        <f t="shared" si="2"/>
        <v>0</v>
      </c>
      <c r="G32" s="96"/>
    </row>
    <row r="33" spans="1:7" ht="15" customHeight="1" x14ac:dyDescent="0.25">
      <c r="A33" s="141" t="s">
        <v>13</v>
      </c>
      <c r="B33" s="142"/>
      <c r="C33" s="142"/>
      <c r="D33" s="142"/>
      <c r="E33" s="143"/>
      <c r="F33" s="193">
        <f>SUM(F21:F32)</f>
        <v>0</v>
      </c>
      <c r="G33" s="197">
        <f>SUM(G21:G32)</f>
        <v>0</v>
      </c>
    </row>
    <row r="34" spans="1:7" x14ac:dyDescent="0.25">
      <c r="A34" s="56"/>
      <c r="B34" s="10"/>
      <c r="C34" s="147" t="str">
        <f>IF((G20+G33)&gt;6,"*NSFs/ODs exceeds limit for 24 months. Only 6 allowed for 24 months.","")</f>
        <v/>
      </c>
      <c r="D34" s="147"/>
      <c r="E34" s="147"/>
      <c r="F34" s="148"/>
      <c r="G34" s="149"/>
    </row>
    <row r="35" spans="1:7" ht="30" customHeight="1" x14ac:dyDescent="0.25">
      <c r="A35" s="76" t="s">
        <v>24</v>
      </c>
      <c r="B35" s="57">
        <f>F20</f>
        <v>0</v>
      </c>
      <c r="C35" s="71" t="s">
        <v>25</v>
      </c>
      <c r="D35" s="77">
        <f>F33</f>
        <v>0</v>
      </c>
      <c r="E35" s="71" t="s">
        <v>26</v>
      </c>
      <c r="F35" s="77">
        <f>F20+F33</f>
        <v>0</v>
      </c>
      <c r="G35" s="84"/>
    </row>
    <row r="36" spans="1:7" s="10" customFormat="1" ht="15" customHeight="1" x14ac:dyDescent="0.25">
      <c r="A36" s="144" t="str">
        <f>IF((D35-10%)&gt;B35,"**Loan is ineligible!** Most recent 12 months is decreasing greater than 10% from prior 12 months.","")</f>
        <v/>
      </c>
      <c r="B36" s="145"/>
      <c r="C36" s="145"/>
      <c r="D36" s="145"/>
      <c r="E36" s="145"/>
      <c r="F36" s="145"/>
      <c r="G36" s="146"/>
    </row>
    <row r="37" spans="1:7" ht="30" customHeight="1" x14ac:dyDescent="0.25">
      <c r="A37" s="72" t="s">
        <v>19</v>
      </c>
      <c r="B37" s="67">
        <v>1</v>
      </c>
      <c r="C37" s="71" t="str">
        <f>IF((B35&lt;D35),"Most Recent 
12 Months Average","24 Months Average")</f>
        <v>24 Months Average</v>
      </c>
      <c r="D37" s="57">
        <f>IF((B35&lt;D35),(B35/12),(B35+D35)/24)</f>
        <v>0</v>
      </c>
      <c r="E37" s="150"/>
      <c r="F37" s="151"/>
      <c r="G37" s="152"/>
    </row>
    <row r="38" spans="1:7" ht="15" customHeight="1" x14ac:dyDescent="0.25">
      <c r="A38" s="82"/>
      <c r="B38" s="98"/>
      <c r="C38" s="10"/>
      <c r="D38" s="10"/>
      <c r="E38" s="10"/>
      <c r="F38" s="10"/>
      <c r="G38" s="83"/>
    </row>
    <row r="39" spans="1:7" ht="15" customHeight="1" thickBot="1" x14ac:dyDescent="0.3">
      <c r="A39" s="116" t="s">
        <v>8</v>
      </c>
      <c r="B39" s="117"/>
      <c r="C39" s="117"/>
      <c r="D39" s="117"/>
      <c r="E39" s="117"/>
      <c r="F39" s="118"/>
      <c r="G39" s="22"/>
    </row>
    <row r="40" spans="1:7" ht="30" customHeight="1" thickBot="1" x14ac:dyDescent="0.3">
      <c r="A40" s="73" t="s">
        <v>9</v>
      </c>
      <c r="B40" s="60">
        <v>0.5</v>
      </c>
      <c r="C40" s="74" t="s">
        <v>10</v>
      </c>
      <c r="D40" s="78">
        <f>IF((B35&lt;D35),(B35*B37*(1-B40)),(B35+D35)*B37*(1-B40))</f>
        <v>0</v>
      </c>
      <c r="E40" s="79" t="s">
        <v>16</v>
      </c>
      <c r="F40" s="80">
        <f>D40/12</f>
        <v>0</v>
      </c>
      <c r="G40" s="23"/>
    </row>
    <row r="41" spans="1:7" s="10" customFormat="1" x14ac:dyDescent="0.25">
      <c r="A41" s="61"/>
      <c r="B41" s="99"/>
      <c r="C41" s="200" t="s">
        <v>27</v>
      </c>
      <c r="D41" s="200"/>
      <c r="E41" s="200"/>
      <c r="F41" s="200"/>
      <c r="G41" s="22"/>
    </row>
    <row r="42" spans="1:7" ht="30" customHeight="1" thickBot="1" x14ac:dyDescent="0.3">
      <c r="A42" s="116" t="s">
        <v>20</v>
      </c>
      <c r="B42" s="117"/>
      <c r="C42" s="117"/>
      <c r="D42" s="117"/>
      <c r="E42" s="117"/>
      <c r="F42" s="118"/>
      <c r="G42" s="22"/>
    </row>
    <row r="43" spans="1:7" ht="30" customHeight="1" thickBot="1" x14ac:dyDescent="0.3">
      <c r="A43" s="100" t="s">
        <v>9</v>
      </c>
      <c r="B43" s="62">
        <v>0.1</v>
      </c>
      <c r="C43" s="74" t="s">
        <v>10</v>
      </c>
      <c r="D43" s="63">
        <f>IF((B35&lt;D35),(B35*B37*(1-B43)),(B35+D35)*B37*(1-B43))</f>
        <v>0</v>
      </c>
      <c r="E43" s="79" t="s">
        <v>16</v>
      </c>
      <c r="F43" s="81">
        <f>IF(B43&gt;0,D43/12,"")</f>
        <v>0</v>
      </c>
      <c r="G43" s="23"/>
    </row>
    <row r="44" spans="1:7" s="10" customFormat="1" ht="15.75" thickBot="1" x14ac:dyDescent="0.3">
      <c r="A44" s="56"/>
      <c r="G44" s="23"/>
    </row>
    <row r="45" spans="1:7" s="10" customFormat="1" ht="45" customHeight="1" thickBot="1" x14ac:dyDescent="0.3">
      <c r="A45" s="113" t="s">
        <v>14</v>
      </c>
      <c r="B45" s="114"/>
      <c r="C45" s="114"/>
      <c r="D45" s="114"/>
      <c r="E45" s="114"/>
      <c r="F45" s="114"/>
      <c r="G45" s="115"/>
    </row>
    <row r="46" spans="1:7" s="10" customFormat="1" x14ac:dyDescent="0.25"/>
    <row r="47" spans="1:7" ht="11.25" hidden="1" customHeight="1" x14ac:dyDescent="0.25">
      <c r="F47" s="10"/>
      <c r="G47" s="10"/>
    </row>
  </sheetData>
  <sheetProtection algorithmName="SHA-512" hashValue="/03aHftY9BaKXH/2+Xxxzp9fcntXDEBAWKZnLOUHbWZ2tHsXdtjxIaJdevZq/ke/QzgUzZioFaIJz0RnpydIuQ==" saltValue="haE8kzJX+/Gddxs6Sg3rYg==" spinCount="100000" sheet="1" objects="1" scenarios="1"/>
  <mergeCells count="14">
    <mergeCell ref="A1:B4"/>
    <mergeCell ref="C1:G4"/>
    <mergeCell ref="A5:G5"/>
    <mergeCell ref="A6:G6"/>
    <mergeCell ref="H7:H17"/>
    <mergeCell ref="A20:E20"/>
    <mergeCell ref="A33:E33"/>
    <mergeCell ref="A45:G45"/>
    <mergeCell ref="A39:F39"/>
    <mergeCell ref="A42:F42"/>
    <mergeCell ref="A36:G36"/>
    <mergeCell ref="C34:G34"/>
    <mergeCell ref="C41:F41"/>
    <mergeCell ref="E37:G37"/>
  </mergeCells>
  <conditionalFormatting sqref="F8:F19">
    <cfRule type="cellIs" dxfId="12" priority="5" operator="lessThan">
      <formula>0</formula>
    </cfRule>
  </conditionalFormatting>
  <conditionalFormatting sqref="F21:F32">
    <cfRule type="cellIs" dxfId="11" priority="4" operator="lessThan">
      <formula>0</formula>
    </cfRule>
  </conditionalFormatting>
  <conditionalFormatting sqref="G20">
    <cfRule type="cellIs" dxfId="10" priority="6" operator="greaterThan">
      <formula>3</formula>
    </cfRule>
  </conditionalFormatting>
  <conditionalFormatting sqref="G33">
    <cfRule type="cellIs" dxfId="9" priority="2" operator="greaterThan">
      <formula>3</formula>
    </cfRule>
  </conditionalFormatting>
  <conditionalFormatting sqref="H19:H20">
    <cfRule type="cellIs" dxfId="8" priority="8" operator="lessThan">
      <formula>4</formula>
    </cfRule>
  </conditionalFormatting>
  <dataValidations count="1">
    <dataValidation type="decimal" allowBlank="1" showInputMessage="1" showErrorMessage="1" error="Expense Factor Below Floor" sqref="B43" xr:uid="{F0B9CC89-D8F3-4699-83B7-BCAC99964DF5}">
      <formula1>0.1</formula1>
      <formula2>100</formula2>
    </dataValidation>
  </dataValidations>
  <pageMargins left="0.2" right="0.2" top="0.25" bottom="0.25" header="0" footer="0"/>
  <pageSetup paperSize="5" orientation="portrait" r:id="rId1"/>
  <ignoredErrors>
    <ignoredError sqref="F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41BF-E1F6-4528-8515-5F8FEBAC0A81}">
  <dimension ref="A1:H32"/>
  <sheetViews>
    <sheetView workbookViewId="0">
      <selection activeCell="A6" sqref="A6:G6"/>
    </sheetView>
  </sheetViews>
  <sheetFormatPr defaultColWidth="0" defaultRowHeight="15" zeroHeight="1" x14ac:dyDescent="0.25"/>
  <cols>
    <col min="1" max="2" width="12.7109375" style="12" customWidth="1"/>
    <col min="3" max="3" width="15.7109375" style="12" customWidth="1"/>
    <col min="4" max="4" width="16.28515625" style="12" customWidth="1"/>
    <col min="5" max="6" width="15.7109375" style="12" customWidth="1"/>
    <col min="7" max="7" width="10.7109375" style="12" customWidth="1"/>
    <col min="8" max="8" width="2.85546875" style="12" customWidth="1"/>
    <col min="9" max="16384" width="9.140625" style="12" hidden="1"/>
  </cols>
  <sheetData>
    <row r="1" spans="1:8" ht="15.75" x14ac:dyDescent="0.25">
      <c r="A1" s="33"/>
      <c r="B1" s="34"/>
      <c r="C1" s="168" t="s">
        <v>15</v>
      </c>
      <c r="D1" s="168"/>
      <c r="E1" s="168"/>
      <c r="F1" s="168"/>
      <c r="G1" s="169"/>
      <c r="H1" s="39"/>
    </row>
    <row r="2" spans="1:8" ht="15.75" x14ac:dyDescent="0.25">
      <c r="A2" s="35"/>
      <c r="B2" s="101"/>
      <c r="C2" s="170"/>
      <c r="D2" s="170"/>
      <c r="E2" s="170"/>
      <c r="F2" s="170"/>
      <c r="G2" s="171"/>
      <c r="H2" s="39"/>
    </row>
    <row r="3" spans="1:8" ht="15.75" x14ac:dyDescent="0.25">
      <c r="A3" s="35"/>
      <c r="B3" s="101"/>
      <c r="C3" s="170"/>
      <c r="D3" s="170"/>
      <c r="E3" s="170"/>
      <c r="F3" s="170"/>
      <c r="G3" s="171"/>
      <c r="H3" s="39"/>
    </row>
    <row r="4" spans="1:8" ht="15.75" x14ac:dyDescent="0.25">
      <c r="A4" s="36"/>
      <c r="B4" s="37"/>
      <c r="C4" s="172"/>
      <c r="D4" s="172"/>
      <c r="E4" s="172"/>
      <c r="F4" s="172"/>
      <c r="G4" s="173"/>
      <c r="H4" s="39"/>
    </row>
    <row r="5" spans="1:8" ht="15" customHeight="1" x14ac:dyDescent="0.25">
      <c r="A5" s="174" t="s">
        <v>1</v>
      </c>
      <c r="B5" s="175"/>
      <c r="C5" s="175"/>
      <c r="D5" s="175"/>
      <c r="E5" s="175"/>
      <c r="F5" s="175"/>
      <c r="G5" s="176"/>
      <c r="H5" s="39"/>
    </row>
    <row r="6" spans="1:8" ht="30" customHeight="1" x14ac:dyDescent="0.25">
      <c r="A6" s="177"/>
      <c r="B6" s="178"/>
      <c r="C6" s="178"/>
      <c r="D6" s="178"/>
      <c r="E6" s="178"/>
      <c r="F6" s="178"/>
      <c r="G6" s="179"/>
      <c r="H6" s="39"/>
    </row>
    <row r="7" spans="1:8" ht="53.1" customHeight="1" x14ac:dyDescent="0.25">
      <c r="A7" s="68" t="s">
        <v>2</v>
      </c>
      <c r="B7" s="69" t="s">
        <v>3</v>
      </c>
      <c r="C7" s="69" t="s">
        <v>4</v>
      </c>
      <c r="D7" s="69" t="s">
        <v>29</v>
      </c>
      <c r="E7" s="69" t="s">
        <v>30</v>
      </c>
      <c r="F7" s="69" t="s">
        <v>5</v>
      </c>
      <c r="G7" s="70" t="s">
        <v>6</v>
      </c>
      <c r="H7" s="180"/>
    </row>
    <row r="8" spans="1:8" x14ac:dyDescent="0.25">
      <c r="A8" s="38">
        <v>1</v>
      </c>
      <c r="B8" s="2"/>
      <c r="C8" s="3"/>
      <c r="D8" s="87"/>
      <c r="E8" s="87"/>
      <c r="F8" s="48">
        <f>C8-D8-E8</f>
        <v>0</v>
      </c>
      <c r="G8" s="18"/>
      <c r="H8" s="180"/>
    </row>
    <row r="9" spans="1:8" x14ac:dyDescent="0.25">
      <c r="A9" s="38">
        <v>2</v>
      </c>
      <c r="B9" s="5" t="str">
        <f>IF(B8="","",(EOMONTH(B8,-2)+1))</f>
        <v/>
      </c>
      <c r="C9" s="3"/>
      <c r="D9" s="87"/>
      <c r="E9" s="87"/>
      <c r="F9" s="48">
        <f t="shared" ref="F9:F19" si="0">C9-D9-E9</f>
        <v>0</v>
      </c>
      <c r="G9" s="18"/>
      <c r="H9" s="180"/>
    </row>
    <row r="10" spans="1:8" x14ac:dyDescent="0.25">
      <c r="A10" s="38">
        <v>3</v>
      </c>
      <c r="B10" s="5" t="str">
        <f t="shared" ref="B10:B19" si="1">IF(B9="","",(EOMONTH(B9,-2)+1))</f>
        <v/>
      </c>
      <c r="C10" s="3"/>
      <c r="D10" s="87"/>
      <c r="E10" s="87"/>
      <c r="F10" s="48">
        <f t="shared" si="0"/>
        <v>0</v>
      </c>
      <c r="G10" s="18"/>
      <c r="H10" s="180"/>
    </row>
    <row r="11" spans="1:8" x14ac:dyDescent="0.25">
      <c r="A11" s="38">
        <v>4</v>
      </c>
      <c r="B11" s="5" t="str">
        <f t="shared" si="1"/>
        <v/>
      </c>
      <c r="C11" s="3"/>
      <c r="D11" s="87"/>
      <c r="E11" s="87"/>
      <c r="F11" s="48">
        <f t="shared" si="0"/>
        <v>0</v>
      </c>
      <c r="G11" s="18"/>
      <c r="H11" s="180"/>
    </row>
    <row r="12" spans="1:8" x14ac:dyDescent="0.25">
      <c r="A12" s="38">
        <v>5</v>
      </c>
      <c r="B12" s="5" t="str">
        <f t="shared" si="1"/>
        <v/>
      </c>
      <c r="C12" s="3"/>
      <c r="D12" s="87"/>
      <c r="E12" s="87"/>
      <c r="F12" s="48">
        <f t="shared" si="0"/>
        <v>0</v>
      </c>
      <c r="G12" s="18"/>
      <c r="H12" s="180"/>
    </row>
    <row r="13" spans="1:8" x14ac:dyDescent="0.25">
      <c r="A13" s="38">
        <v>6</v>
      </c>
      <c r="B13" s="5" t="str">
        <f t="shared" si="1"/>
        <v/>
      </c>
      <c r="C13" s="3"/>
      <c r="D13" s="87"/>
      <c r="E13" s="87"/>
      <c r="F13" s="48">
        <f t="shared" si="0"/>
        <v>0</v>
      </c>
      <c r="G13" s="18"/>
      <c r="H13" s="180"/>
    </row>
    <row r="14" spans="1:8" x14ac:dyDescent="0.25">
      <c r="A14" s="38">
        <v>7</v>
      </c>
      <c r="B14" s="5" t="str">
        <f t="shared" si="1"/>
        <v/>
      </c>
      <c r="C14" s="3"/>
      <c r="D14" s="87"/>
      <c r="E14" s="87"/>
      <c r="F14" s="48">
        <f t="shared" si="0"/>
        <v>0</v>
      </c>
      <c r="G14" s="18"/>
      <c r="H14" s="180"/>
    </row>
    <row r="15" spans="1:8" x14ac:dyDescent="0.25">
      <c r="A15" s="38">
        <v>8</v>
      </c>
      <c r="B15" s="5" t="str">
        <f t="shared" si="1"/>
        <v/>
      </c>
      <c r="C15" s="3"/>
      <c r="D15" s="87"/>
      <c r="E15" s="87"/>
      <c r="F15" s="48">
        <f t="shared" si="0"/>
        <v>0</v>
      </c>
      <c r="G15" s="18"/>
      <c r="H15" s="180"/>
    </row>
    <row r="16" spans="1:8" x14ac:dyDescent="0.25">
      <c r="A16" s="38">
        <v>9</v>
      </c>
      <c r="B16" s="5" t="str">
        <f t="shared" si="1"/>
        <v/>
      </c>
      <c r="C16" s="3"/>
      <c r="D16" s="87"/>
      <c r="E16" s="87"/>
      <c r="F16" s="48">
        <f t="shared" si="0"/>
        <v>0</v>
      </c>
      <c r="G16" s="18"/>
      <c r="H16" s="180"/>
    </row>
    <row r="17" spans="1:8" x14ac:dyDescent="0.25">
      <c r="A17" s="38">
        <v>10</v>
      </c>
      <c r="B17" s="5" t="str">
        <f t="shared" si="1"/>
        <v/>
      </c>
      <c r="C17" s="3"/>
      <c r="D17" s="87"/>
      <c r="E17" s="87"/>
      <c r="F17" s="48">
        <f t="shared" si="0"/>
        <v>0</v>
      </c>
      <c r="G17" s="18"/>
      <c r="H17" s="180"/>
    </row>
    <row r="18" spans="1:8" x14ac:dyDescent="0.25">
      <c r="A18" s="38">
        <v>11</v>
      </c>
      <c r="B18" s="5" t="str">
        <f t="shared" si="1"/>
        <v/>
      </c>
      <c r="C18" s="3"/>
      <c r="D18" s="87"/>
      <c r="E18" s="87"/>
      <c r="F18" s="48">
        <f t="shared" si="0"/>
        <v>0</v>
      </c>
      <c r="G18" s="18"/>
      <c r="H18" s="40"/>
    </row>
    <row r="19" spans="1:8" x14ac:dyDescent="0.25">
      <c r="A19" s="38">
        <v>12</v>
      </c>
      <c r="B19" s="6" t="str">
        <f t="shared" si="1"/>
        <v/>
      </c>
      <c r="C19" s="3"/>
      <c r="D19" s="87"/>
      <c r="E19" s="87"/>
      <c r="F19" s="48">
        <f t="shared" si="0"/>
        <v>0</v>
      </c>
      <c r="G19" s="20"/>
      <c r="H19" s="41"/>
    </row>
    <row r="20" spans="1:8" ht="15" customHeight="1" x14ac:dyDescent="0.25">
      <c r="A20" s="181" t="s">
        <v>7</v>
      </c>
      <c r="B20" s="182"/>
      <c r="C20" s="182"/>
      <c r="D20" s="182"/>
      <c r="E20" s="183"/>
      <c r="F20" s="195">
        <f>SUM(F8:F19)</f>
        <v>0</v>
      </c>
      <c r="G20" s="196">
        <f>SUM(G8:G19)</f>
        <v>0</v>
      </c>
      <c r="H20" s="41"/>
    </row>
    <row r="21" spans="1:8" ht="15" customHeight="1" x14ac:dyDescent="0.25">
      <c r="A21" s="43"/>
      <c r="D21" s="191" t="str">
        <f>IF(G20&gt;3,"*NSFs/ODs exceeds limit for 12 months. Only 3 allowed.","")</f>
        <v/>
      </c>
      <c r="E21" s="191"/>
      <c r="F21" s="191"/>
      <c r="G21" s="192"/>
    </row>
    <row r="22" spans="1:8" s="9" customFormat="1" ht="30" customHeight="1" x14ac:dyDescent="0.25">
      <c r="A22" s="90" t="s">
        <v>21</v>
      </c>
      <c r="B22" s="57">
        <f>SUM(F8:F13)</f>
        <v>0</v>
      </c>
      <c r="C22" s="91" t="s">
        <v>22</v>
      </c>
      <c r="D22" s="77">
        <f>SUM(F14:F19)</f>
        <v>0</v>
      </c>
      <c r="E22" s="102"/>
      <c r="F22" s="102"/>
      <c r="G22" s="84"/>
    </row>
    <row r="23" spans="1:8" s="9" customFormat="1" x14ac:dyDescent="0.25">
      <c r="A23" s="134" t="str">
        <f>IF((D22-10%)&gt;B22,"*Additional 12 months statements are required. Most recent 6 months is decreasing greater than 10% from prior 6 months.","")</f>
        <v/>
      </c>
      <c r="B23" s="135"/>
      <c r="C23" s="135"/>
      <c r="D23" s="135"/>
      <c r="E23" s="135"/>
      <c r="F23" s="135"/>
      <c r="G23" s="136"/>
    </row>
    <row r="24" spans="1:8" ht="20.100000000000001" customHeight="1" x14ac:dyDescent="0.25">
      <c r="A24" s="184" t="s">
        <v>23</v>
      </c>
      <c r="B24" s="185"/>
      <c r="C24" s="49">
        <f>(F20)/12</f>
        <v>0</v>
      </c>
      <c r="D24" s="103"/>
      <c r="G24" s="44"/>
    </row>
    <row r="25" spans="1:8" ht="15.75" thickBot="1" x14ac:dyDescent="0.3">
      <c r="A25" s="89"/>
      <c r="B25" s="104"/>
      <c r="C25" s="45"/>
      <c r="D25" s="103"/>
      <c r="G25" s="44"/>
    </row>
    <row r="26" spans="1:8" ht="20.100000000000001" customHeight="1" thickBot="1" x14ac:dyDescent="0.3">
      <c r="A26" s="186" t="s">
        <v>16</v>
      </c>
      <c r="B26" s="187"/>
      <c r="C26" s="92">
        <f>C24</f>
        <v>0</v>
      </c>
      <c r="G26" s="44"/>
    </row>
    <row r="27" spans="1:8" x14ac:dyDescent="0.25">
      <c r="A27" s="46"/>
      <c r="B27" s="105"/>
      <c r="C27" s="47"/>
      <c r="G27" s="44"/>
    </row>
    <row r="28" spans="1:8" ht="45" customHeight="1" thickBot="1" x14ac:dyDescent="0.3">
      <c r="A28" s="188" t="s">
        <v>14</v>
      </c>
      <c r="B28" s="189"/>
      <c r="C28" s="189"/>
      <c r="D28" s="189"/>
      <c r="E28" s="189"/>
      <c r="F28" s="189"/>
      <c r="G28" s="190"/>
      <c r="H28" s="42"/>
    </row>
    <row r="29" spans="1:8" ht="18" customHeight="1" x14ac:dyDescent="0.25"/>
    <row r="30" spans="1:8" ht="18" hidden="1" customHeight="1" x14ac:dyDescent="0.25"/>
    <row r="31" spans="1:8" ht="17.25" hidden="1" customHeight="1" x14ac:dyDescent="0.25"/>
    <row r="32" spans="1:8" ht="36.75" hidden="1" customHeight="1" x14ac:dyDescent="0.25"/>
  </sheetData>
  <sheetProtection algorithmName="SHA-512" hashValue="I8DqPfHafOwWmAG3R5a8tF88Pm04WM8GCrr6BMqG9hbjTYbszgmoHojRx/caoFpEDlLP308KO7VoNJVCwF9kfQ==" saltValue="PqOyqN+mASl7dfKE/X38Og==" spinCount="100000" sheet="1" objects="1" scenarios="1"/>
  <mergeCells count="10">
    <mergeCell ref="A24:B24"/>
    <mergeCell ref="A26:B26"/>
    <mergeCell ref="A28:G28"/>
    <mergeCell ref="D21:G21"/>
    <mergeCell ref="A23:G23"/>
    <mergeCell ref="C1:G4"/>
    <mergeCell ref="A5:G5"/>
    <mergeCell ref="A6:G6"/>
    <mergeCell ref="H7:H17"/>
    <mergeCell ref="A20:E20"/>
  </mergeCells>
  <conditionalFormatting sqref="G20">
    <cfRule type="cellIs" dxfId="7" priority="1" operator="greaterThan">
      <formula>3</formula>
    </cfRule>
  </conditionalFormatting>
  <conditionalFormatting sqref="H19:H20">
    <cfRule type="cellIs" dxfId="6" priority="3" operator="lessThan">
      <formula>4</formula>
    </cfRule>
  </conditionalFormatting>
  <pageMargins left="0.2" right="0.2" top="0.25" bottom="0.2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673E-2801-4495-B409-3C1FE5E968FC}">
  <dimension ref="A1:H41"/>
  <sheetViews>
    <sheetView workbookViewId="0">
      <selection activeCell="A6" sqref="A6:G6"/>
    </sheetView>
  </sheetViews>
  <sheetFormatPr defaultColWidth="0" defaultRowHeight="15" zeroHeight="1" x14ac:dyDescent="0.25"/>
  <cols>
    <col min="1" max="2" width="12.7109375" style="10" customWidth="1"/>
    <col min="3" max="3" width="15.7109375" style="10" customWidth="1"/>
    <col min="4" max="4" width="16.28515625" style="10" customWidth="1"/>
    <col min="5" max="6" width="15.7109375" style="10" customWidth="1"/>
    <col min="7" max="7" width="10.7109375" style="10" customWidth="1"/>
    <col min="8" max="8" width="2.5703125" style="10" customWidth="1"/>
    <col min="9" max="16384" width="9.140625" style="10" hidden="1"/>
  </cols>
  <sheetData>
    <row r="1" spans="1:7" ht="15.75" x14ac:dyDescent="0.25">
      <c r="A1" s="50"/>
      <c r="B1" s="51"/>
      <c r="C1" s="119" t="s">
        <v>17</v>
      </c>
      <c r="D1" s="119"/>
      <c r="E1" s="119"/>
      <c r="F1" s="119"/>
      <c r="G1" s="120"/>
    </row>
    <row r="2" spans="1:7" ht="15.75" x14ac:dyDescent="0.25">
      <c r="A2" s="52"/>
      <c r="B2" s="211"/>
      <c r="C2" s="212"/>
      <c r="D2" s="212"/>
      <c r="E2" s="212"/>
      <c r="F2" s="212"/>
      <c r="G2" s="122"/>
    </row>
    <row r="3" spans="1:7" ht="15.75" x14ac:dyDescent="0.25">
      <c r="A3" s="52"/>
      <c r="B3" s="211"/>
      <c r="C3" s="212"/>
      <c r="D3" s="212"/>
      <c r="E3" s="212"/>
      <c r="F3" s="212"/>
      <c r="G3" s="122"/>
    </row>
    <row r="4" spans="1:7" ht="15.75" x14ac:dyDescent="0.25">
      <c r="A4" s="53"/>
      <c r="B4" s="54"/>
      <c r="C4" s="123"/>
      <c r="D4" s="123"/>
      <c r="E4" s="123"/>
      <c r="F4" s="123"/>
      <c r="G4" s="124"/>
    </row>
    <row r="5" spans="1:7" ht="15" customHeight="1" x14ac:dyDescent="0.25">
      <c r="A5" s="125" t="s">
        <v>1</v>
      </c>
      <c r="B5" s="126"/>
      <c r="C5" s="126"/>
      <c r="D5" s="126"/>
      <c r="E5" s="126"/>
      <c r="F5" s="126"/>
      <c r="G5" s="127"/>
    </row>
    <row r="6" spans="1:7" ht="30" customHeight="1" x14ac:dyDescent="0.25">
      <c r="A6" s="165"/>
      <c r="B6" s="166"/>
      <c r="C6" s="166"/>
      <c r="D6" s="166"/>
      <c r="E6" s="166"/>
      <c r="F6" s="166"/>
      <c r="G6" s="167"/>
    </row>
    <row r="7" spans="1:7" ht="53.1" customHeight="1" x14ac:dyDescent="0.25">
      <c r="A7" s="68" t="s">
        <v>2</v>
      </c>
      <c r="B7" s="69" t="s">
        <v>3</v>
      </c>
      <c r="C7" s="69" t="s">
        <v>4</v>
      </c>
      <c r="D7" s="69" t="s">
        <v>29</v>
      </c>
      <c r="E7" s="69" t="s">
        <v>30</v>
      </c>
      <c r="F7" s="69" t="s">
        <v>5</v>
      </c>
      <c r="G7" s="70" t="s">
        <v>6</v>
      </c>
    </row>
    <row r="8" spans="1:7" x14ac:dyDescent="0.25">
      <c r="A8" s="55">
        <v>1</v>
      </c>
      <c r="B8" s="32"/>
      <c r="C8" s="27"/>
      <c r="D8" s="87"/>
      <c r="E8" s="87"/>
      <c r="F8" s="4">
        <f>C8-D8-E8</f>
        <v>0</v>
      </c>
      <c r="G8" s="94"/>
    </row>
    <row r="9" spans="1:7" x14ac:dyDescent="0.25">
      <c r="A9" s="55">
        <v>2</v>
      </c>
      <c r="B9" s="5" t="str">
        <f>IF(B8="","",(EOMONTH(B8,-2)+1))</f>
        <v/>
      </c>
      <c r="C9" s="27"/>
      <c r="D9" s="87"/>
      <c r="E9" s="87"/>
      <c r="F9" s="4">
        <f t="shared" ref="F9:F19" si="0">C9-D9-E9</f>
        <v>0</v>
      </c>
      <c r="G9" s="94"/>
    </row>
    <row r="10" spans="1:7" x14ac:dyDescent="0.25">
      <c r="A10" s="55">
        <v>3</v>
      </c>
      <c r="B10" s="5" t="str">
        <f t="shared" ref="B10:B32" si="1">IF(B9="","",(EOMONTH(B9,-2)+1))</f>
        <v/>
      </c>
      <c r="C10" s="27"/>
      <c r="D10" s="87"/>
      <c r="E10" s="87"/>
      <c r="F10" s="4">
        <f t="shared" si="0"/>
        <v>0</v>
      </c>
      <c r="G10" s="94"/>
    </row>
    <row r="11" spans="1:7" x14ac:dyDescent="0.25">
      <c r="A11" s="55">
        <v>4</v>
      </c>
      <c r="B11" s="5" t="str">
        <f t="shared" si="1"/>
        <v/>
      </c>
      <c r="C11" s="27"/>
      <c r="D11" s="87"/>
      <c r="E11" s="87"/>
      <c r="F11" s="4">
        <f t="shared" si="0"/>
        <v>0</v>
      </c>
      <c r="G11" s="94"/>
    </row>
    <row r="12" spans="1:7" x14ac:dyDescent="0.25">
      <c r="A12" s="55">
        <v>5</v>
      </c>
      <c r="B12" s="5" t="str">
        <f t="shared" si="1"/>
        <v/>
      </c>
      <c r="C12" s="27"/>
      <c r="D12" s="87"/>
      <c r="E12" s="87"/>
      <c r="F12" s="4">
        <f t="shared" si="0"/>
        <v>0</v>
      </c>
      <c r="G12" s="94"/>
    </row>
    <row r="13" spans="1:7" x14ac:dyDescent="0.25">
      <c r="A13" s="55">
        <v>6</v>
      </c>
      <c r="B13" s="5" t="str">
        <f t="shared" si="1"/>
        <v/>
      </c>
      <c r="C13" s="27"/>
      <c r="D13" s="87"/>
      <c r="E13" s="87"/>
      <c r="F13" s="4">
        <f t="shared" si="0"/>
        <v>0</v>
      </c>
      <c r="G13" s="94"/>
    </row>
    <row r="14" spans="1:7" x14ac:dyDescent="0.25">
      <c r="A14" s="55">
        <v>7</v>
      </c>
      <c r="B14" s="5" t="str">
        <f t="shared" si="1"/>
        <v/>
      </c>
      <c r="C14" s="27"/>
      <c r="D14" s="87"/>
      <c r="E14" s="87"/>
      <c r="F14" s="4">
        <f t="shared" si="0"/>
        <v>0</v>
      </c>
      <c r="G14" s="94"/>
    </row>
    <row r="15" spans="1:7" x14ac:dyDescent="0.25">
      <c r="A15" s="55">
        <v>8</v>
      </c>
      <c r="B15" s="5" t="str">
        <f t="shared" si="1"/>
        <v/>
      </c>
      <c r="C15" s="27"/>
      <c r="D15" s="87"/>
      <c r="E15" s="87"/>
      <c r="F15" s="4">
        <f t="shared" si="0"/>
        <v>0</v>
      </c>
      <c r="G15" s="94"/>
    </row>
    <row r="16" spans="1:7" x14ac:dyDescent="0.25">
      <c r="A16" s="55">
        <v>9</v>
      </c>
      <c r="B16" s="5" t="str">
        <f t="shared" si="1"/>
        <v/>
      </c>
      <c r="C16" s="27"/>
      <c r="D16" s="87"/>
      <c r="E16" s="87"/>
      <c r="F16" s="4">
        <f>C16-D16-E16</f>
        <v>0</v>
      </c>
      <c r="G16" s="94"/>
    </row>
    <row r="17" spans="1:7" x14ac:dyDescent="0.25">
      <c r="A17" s="55">
        <v>10</v>
      </c>
      <c r="B17" s="5" t="str">
        <f t="shared" si="1"/>
        <v/>
      </c>
      <c r="C17" s="27"/>
      <c r="D17" s="87"/>
      <c r="E17" s="87"/>
      <c r="F17" s="4">
        <f t="shared" si="0"/>
        <v>0</v>
      </c>
      <c r="G17" s="94"/>
    </row>
    <row r="18" spans="1:7" x14ac:dyDescent="0.25">
      <c r="A18" s="55">
        <v>11</v>
      </c>
      <c r="B18" s="5" t="str">
        <f t="shared" si="1"/>
        <v/>
      </c>
      <c r="C18" s="3"/>
      <c r="D18" s="87"/>
      <c r="E18" s="87"/>
      <c r="F18" s="4">
        <f t="shared" si="0"/>
        <v>0</v>
      </c>
      <c r="G18" s="95"/>
    </row>
    <row r="19" spans="1:7" x14ac:dyDescent="0.25">
      <c r="A19" s="55">
        <v>12</v>
      </c>
      <c r="B19" s="6" t="str">
        <f t="shared" si="1"/>
        <v/>
      </c>
      <c r="C19" s="3"/>
      <c r="D19" s="88"/>
      <c r="E19" s="88"/>
      <c r="F19" s="7">
        <f t="shared" si="0"/>
        <v>0</v>
      </c>
      <c r="G19" s="96"/>
    </row>
    <row r="20" spans="1:7" ht="15" customHeight="1" x14ac:dyDescent="0.25">
      <c r="A20" s="131" t="s">
        <v>7</v>
      </c>
      <c r="B20" s="132"/>
      <c r="C20" s="132"/>
      <c r="D20" s="132"/>
      <c r="E20" s="133"/>
      <c r="F20" s="194">
        <f>SUM(F8:F19)</f>
        <v>0</v>
      </c>
      <c r="G20" s="197">
        <f>SUM(G8:G19)</f>
        <v>0</v>
      </c>
    </row>
    <row r="21" spans="1:7" x14ac:dyDescent="0.25">
      <c r="A21" s="55">
        <v>13</v>
      </c>
      <c r="B21" s="6" t="str">
        <f>IF(B19="","",(EOMONTH(B19,-2)+1))</f>
        <v/>
      </c>
      <c r="C21" s="3"/>
      <c r="D21" s="87"/>
      <c r="E21" s="87"/>
      <c r="F21" s="93">
        <f>C21-D21-E21</f>
        <v>0</v>
      </c>
      <c r="G21" s="97"/>
    </row>
    <row r="22" spans="1:7" x14ac:dyDescent="0.25">
      <c r="A22" s="55">
        <v>14</v>
      </c>
      <c r="B22" s="6" t="str">
        <f t="shared" si="1"/>
        <v/>
      </c>
      <c r="C22" s="3"/>
      <c r="D22" s="87"/>
      <c r="E22" s="87"/>
      <c r="F22" s="4">
        <f>C22-D22-E22</f>
        <v>0</v>
      </c>
      <c r="G22" s="95"/>
    </row>
    <row r="23" spans="1:7" x14ac:dyDescent="0.25">
      <c r="A23" s="55">
        <v>15</v>
      </c>
      <c r="B23" s="6" t="str">
        <f t="shared" si="1"/>
        <v/>
      </c>
      <c r="C23" s="3"/>
      <c r="D23" s="87"/>
      <c r="E23" s="87"/>
      <c r="F23" s="4">
        <f t="shared" ref="F23:F32" si="2">C23-D23-E23</f>
        <v>0</v>
      </c>
      <c r="G23" s="95"/>
    </row>
    <row r="24" spans="1:7" x14ac:dyDescent="0.25">
      <c r="A24" s="55">
        <v>16</v>
      </c>
      <c r="B24" s="6" t="str">
        <f t="shared" si="1"/>
        <v/>
      </c>
      <c r="C24" s="3"/>
      <c r="D24" s="87"/>
      <c r="E24" s="87"/>
      <c r="F24" s="4">
        <f t="shared" si="2"/>
        <v>0</v>
      </c>
      <c r="G24" s="95"/>
    </row>
    <row r="25" spans="1:7" x14ac:dyDescent="0.25">
      <c r="A25" s="55">
        <v>17</v>
      </c>
      <c r="B25" s="6" t="str">
        <f t="shared" si="1"/>
        <v/>
      </c>
      <c r="C25" s="3"/>
      <c r="D25" s="87"/>
      <c r="E25" s="87"/>
      <c r="F25" s="4">
        <f t="shared" si="2"/>
        <v>0</v>
      </c>
      <c r="G25" s="95"/>
    </row>
    <row r="26" spans="1:7" x14ac:dyDescent="0.25">
      <c r="A26" s="55">
        <v>18</v>
      </c>
      <c r="B26" s="6" t="str">
        <f t="shared" si="1"/>
        <v/>
      </c>
      <c r="C26" s="3"/>
      <c r="D26" s="87"/>
      <c r="E26" s="87"/>
      <c r="F26" s="4">
        <f t="shared" si="2"/>
        <v>0</v>
      </c>
      <c r="G26" s="95"/>
    </row>
    <row r="27" spans="1:7" x14ac:dyDescent="0.25">
      <c r="A27" s="55">
        <v>19</v>
      </c>
      <c r="B27" s="6" t="str">
        <f t="shared" si="1"/>
        <v/>
      </c>
      <c r="C27" s="3"/>
      <c r="D27" s="87"/>
      <c r="E27" s="87"/>
      <c r="F27" s="4">
        <f t="shared" si="2"/>
        <v>0</v>
      </c>
      <c r="G27" s="95"/>
    </row>
    <row r="28" spans="1:7" x14ac:dyDescent="0.25">
      <c r="A28" s="55">
        <v>20</v>
      </c>
      <c r="B28" s="6" t="str">
        <f t="shared" si="1"/>
        <v/>
      </c>
      <c r="C28" s="3"/>
      <c r="D28" s="87"/>
      <c r="E28" s="87"/>
      <c r="F28" s="4">
        <f t="shared" si="2"/>
        <v>0</v>
      </c>
      <c r="G28" s="95"/>
    </row>
    <row r="29" spans="1:7" x14ac:dyDescent="0.25">
      <c r="A29" s="55">
        <v>21</v>
      </c>
      <c r="B29" s="6" t="str">
        <f t="shared" si="1"/>
        <v/>
      </c>
      <c r="C29" s="3"/>
      <c r="D29" s="87"/>
      <c r="E29" s="87"/>
      <c r="F29" s="4">
        <f t="shared" si="2"/>
        <v>0</v>
      </c>
      <c r="G29" s="95"/>
    </row>
    <row r="30" spans="1:7" x14ac:dyDescent="0.25">
      <c r="A30" s="55">
        <v>22</v>
      </c>
      <c r="B30" s="6" t="str">
        <f t="shared" si="1"/>
        <v/>
      </c>
      <c r="C30" s="3"/>
      <c r="D30" s="87"/>
      <c r="E30" s="87"/>
      <c r="F30" s="4">
        <f t="shared" si="2"/>
        <v>0</v>
      </c>
      <c r="G30" s="95"/>
    </row>
    <row r="31" spans="1:7" x14ac:dyDescent="0.25">
      <c r="A31" s="55">
        <v>23</v>
      </c>
      <c r="B31" s="6" t="str">
        <f t="shared" si="1"/>
        <v/>
      </c>
      <c r="C31" s="3"/>
      <c r="D31" s="87"/>
      <c r="E31" s="87"/>
      <c r="F31" s="4">
        <f t="shared" si="2"/>
        <v>0</v>
      </c>
      <c r="G31" s="95"/>
    </row>
    <row r="32" spans="1:7" x14ac:dyDescent="0.25">
      <c r="A32" s="55">
        <v>24</v>
      </c>
      <c r="B32" s="6" t="str">
        <f t="shared" si="1"/>
        <v/>
      </c>
      <c r="C32" s="3"/>
      <c r="D32" s="88"/>
      <c r="E32" s="88"/>
      <c r="F32" s="7">
        <f t="shared" si="2"/>
        <v>0</v>
      </c>
      <c r="G32" s="96"/>
    </row>
    <row r="33" spans="1:7" ht="15" customHeight="1" x14ac:dyDescent="0.25">
      <c r="A33" s="141" t="s">
        <v>13</v>
      </c>
      <c r="B33" s="142"/>
      <c r="C33" s="142"/>
      <c r="D33" s="142"/>
      <c r="E33" s="143"/>
      <c r="F33" s="193">
        <f>SUM(F21:F32)</f>
        <v>0</v>
      </c>
      <c r="G33" s="197">
        <f>SUM(G21:G32)</f>
        <v>0</v>
      </c>
    </row>
    <row r="34" spans="1:7" x14ac:dyDescent="0.25">
      <c r="A34" s="56"/>
      <c r="B34" s="199"/>
      <c r="C34" s="147" t="str">
        <f>IF((G20+G33)&gt;6,"*NSFs/ODs exceeds limit for 24 months. Only 6 allowed for 24 months.","")</f>
        <v/>
      </c>
      <c r="D34" s="147"/>
      <c r="E34" s="147"/>
      <c r="F34" s="213"/>
      <c r="G34" s="149"/>
    </row>
    <row r="35" spans="1:7" ht="30" customHeight="1" x14ac:dyDescent="0.25">
      <c r="A35" s="76" t="s">
        <v>24</v>
      </c>
      <c r="B35" s="57">
        <f>F20</f>
        <v>0</v>
      </c>
      <c r="C35" s="71" t="s">
        <v>25</v>
      </c>
      <c r="D35" s="77">
        <f>F33</f>
        <v>0</v>
      </c>
      <c r="E35" s="71" t="s">
        <v>26</v>
      </c>
      <c r="F35" s="77">
        <f>F20+F33</f>
        <v>0</v>
      </c>
      <c r="G35" s="84"/>
    </row>
    <row r="36" spans="1:7" ht="15.75" thickBot="1" x14ac:dyDescent="0.3">
      <c r="A36" s="144" t="str">
        <f>IF((D35-10%)&gt;B35,"**Loan is ineligible!** Most recent 12 months is decreasing greater than 10% from prior 12 months.","")</f>
        <v/>
      </c>
      <c r="B36" s="214"/>
      <c r="C36" s="214"/>
      <c r="D36" s="214"/>
      <c r="E36" s="214"/>
      <c r="F36" s="214"/>
      <c r="G36" s="146"/>
    </row>
    <row r="37" spans="1:7" ht="15" customHeight="1" x14ac:dyDescent="0.25">
      <c r="A37" s="215" t="s">
        <v>19</v>
      </c>
      <c r="B37" s="203">
        <v>1</v>
      </c>
      <c r="C37" s="204" t="s">
        <v>16</v>
      </c>
      <c r="D37" s="209"/>
      <c r="E37" s="216">
        <f>IF((B35&lt;D35),(B35/12),(B35+D35)/24)</f>
        <v>0</v>
      </c>
      <c r="F37" s="201"/>
      <c r="G37" s="202"/>
    </row>
    <row r="38" spans="1:7" ht="15" customHeight="1" thickBot="1" x14ac:dyDescent="0.3">
      <c r="A38" s="215"/>
      <c r="B38" s="203"/>
      <c r="C38" s="205" t="str">
        <f>IF((B35&lt;D35),"Most Recent 12 Months Average","24 Months Average")</f>
        <v>24 Months Average</v>
      </c>
      <c r="D38" s="210"/>
      <c r="E38" s="217"/>
      <c r="F38" s="201"/>
      <c r="G38" s="202"/>
    </row>
    <row r="39" spans="1:7" ht="15" customHeight="1" x14ac:dyDescent="0.25">
      <c r="A39" s="206" t="s">
        <v>27</v>
      </c>
      <c r="B39" s="207"/>
      <c r="C39" s="207"/>
      <c r="D39" s="207"/>
      <c r="E39" s="207"/>
      <c r="F39" s="207"/>
      <c r="G39" s="208"/>
    </row>
    <row r="40" spans="1:7" ht="45" customHeight="1" thickBot="1" x14ac:dyDescent="0.3">
      <c r="A40" s="188" t="s">
        <v>14</v>
      </c>
      <c r="B40" s="189"/>
      <c r="C40" s="189"/>
      <c r="D40" s="189"/>
      <c r="E40" s="189"/>
      <c r="F40" s="189"/>
      <c r="G40" s="190"/>
    </row>
    <row r="41" spans="1:7" x14ac:dyDescent="0.25"/>
  </sheetData>
  <sheetProtection algorithmName="SHA-512" hashValue="4j9lYtAma7iASvgSadZenexpiPaA14+njczq1z0AGZ1CHkLxL6C5oukeHoXdlLQyCppLkRPS5E71zLlz5eQkQw==" saltValue="XBI9OOuOILmDM2TbsLJHuw==" spinCount="100000" sheet="1" objects="1" scenarios="1"/>
  <mergeCells count="14">
    <mergeCell ref="A39:G39"/>
    <mergeCell ref="C37:D37"/>
    <mergeCell ref="A37:A38"/>
    <mergeCell ref="B37:B38"/>
    <mergeCell ref="C38:D38"/>
    <mergeCell ref="E37:E38"/>
    <mergeCell ref="C1:G4"/>
    <mergeCell ref="A5:G5"/>
    <mergeCell ref="A6:G6"/>
    <mergeCell ref="A40:G40"/>
    <mergeCell ref="A20:E20"/>
    <mergeCell ref="A33:E33"/>
    <mergeCell ref="C34:G34"/>
    <mergeCell ref="A36:G36"/>
  </mergeCells>
  <conditionalFormatting sqref="F8:F19">
    <cfRule type="cellIs" dxfId="3" priority="3" operator="lessThan">
      <formula>0</formula>
    </cfRule>
  </conditionalFormatting>
  <conditionalFormatting sqref="F21:F32">
    <cfRule type="cellIs" dxfId="2" priority="2" operator="lessThan">
      <formula>0</formula>
    </cfRule>
  </conditionalFormatting>
  <conditionalFormatting sqref="G20">
    <cfRule type="cellIs" dxfId="1" priority="4" operator="greaterThan">
      <formula>3</formula>
    </cfRule>
  </conditionalFormatting>
  <conditionalFormatting sqref="G33">
    <cfRule type="cellIs" dxfId="0" priority="1" operator="greaterThan">
      <formula>3</formula>
    </cfRule>
  </conditionalFormatting>
  <pageMargins left="0.25" right="0.25" top="0.25" bottom="0.25" header="0" footer="0"/>
  <pageSetup paperSize="5" orientation="portrait" r:id="rId1"/>
  <ignoredErrors>
    <ignoredError sqref="F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12 Month BUSINESS</vt:lpstr>
      <vt:lpstr>24 Month BUSINESS</vt:lpstr>
      <vt:lpstr>12 Month Personal</vt:lpstr>
      <vt:lpstr>24 Month Personal</vt:lpstr>
      <vt:lpstr>'12 Month BUSINESS'!Print_Area</vt:lpstr>
      <vt:lpstr>'12 Month Personal'!Print_Area</vt:lpstr>
      <vt:lpstr>'24 Month BUSINESS'!Print_Area</vt:lpstr>
      <vt:lpstr>'24 Month Personal'!Print_Area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Smith</dc:creator>
  <cp:lastModifiedBy>Rodney Smith</cp:lastModifiedBy>
  <cp:lastPrinted>2025-06-11T21:03:25Z</cp:lastPrinted>
  <dcterms:created xsi:type="dcterms:W3CDTF">2025-05-29T02:52:55Z</dcterms:created>
  <dcterms:modified xsi:type="dcterms:W3CDTF">2025-06-11T21:04:27Z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f0eec-a126-4884-9762-75525652e2d5_Enabled">
    <vt:lpwstr>true</vt:lpwstr>
  </property>
  <property fmtid="{D5CDD505-2E9C-101B-9397-08002B2CF9AE}" pid="3" name="MSIP_Label_43ff0eec-a126-4884-9762-75525652e2d5_SetDate">
    <vt:lpwstr>2025-05-29T03:13:54Z</vt:lpwstr>
  </property>
  <property fmtid="{D5CDD505-2E9C-101B-9397-08002B2CF9AE}" pid="4" name="MSIP_Label_43ff0eec-a126-4884-9762-75525652e2d5_Method">
    <vt:lpwstr>Standard</vt:lpwstr>
  </property>
  <property fmtid="{D5CDD505-2E9C-101B-9397-08002B2CF9AE}" pid="5" name="MSIP_Label_43ff0eec-a126-4884-9762-75525652e2d5_Name">
    <vt:lpwstr>defa4170-0d19-0005-0004-bc88714345d2</vt:lpwstr>
  </property>
  <property fmtid="{D5CDD505-2E9C-101B-9397-08002B2CF9AE}" pid="6" name="MSIP_Label_43ff0eec-a126-4884-9762-75525652e2d5_SiteId">
    <vt:lpwstr>ab460359-ad85-41c3-9271-e48dca445eba</vt:lpwstr>
  </property>
  <property fmtid="{D5CDD505-2E9C-101B-9397-08002B2CF9AE}" pid="7" name="MSIP_Label_43ff0eec-a126-4884-9762-75525652e2d5_ActionId">
    <vt:lpwstr>67ca49b9-a015-4e09-9ec4-971aca7800fa</vt:lpwstr>
  </property>
  <property fmtid="{D5CDD505-2E9C-101B-9397-08002B2CF9AE}" pid="8" name="MSIP_Label_43ff0eec-a126-4884-9762-75525652e2d5_ContentBits">
    <vt:lpwstr>0</vt:lpwstr>
  </property>
  <property fmtid="{D5CDD505-2E9C-101B-9397-08002B2CF9AE}" pid="9" name="MSIP_Label_43ff0eec-a126-4884-9762-75525652e2d5_Tag">
    <vt:lpwstr>10, 3, 0, 1</vt:lpwstr>
  </property>
</Properties>
</file>